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12240" windowHeight="7665" tabRatio="707"/>
  </bookViews>
  <sheets>
    <sheet name="Liste" sheetId="4" r:id="rId1"/>
    <sheet name="1.Dön-1.Sınav" sheetId="1" r:id="rId2"/>
    <sheet name="1.Dön-2.Sınav" sheetId="5" r:id="rId3"/>
    <sheet name="1.Dön-3.Sınav" sheetId="6" r:id="rId4"/>
    <sheet name="2.Dön-1.Sınav" sheetId="7" r:id="rId5"/>
    <sheet name="2.Dön-2.Sınav" sheetId="8" r:id="rId6"/>
    <sheet name="2.Dön-3.Sınav" sheetId="9" r:id="rId7"/>
  </sheets>
  <definedNames>
    <definedName name="_xlnm.Print_Area" localSheetId="1">'1.Dön-1.Sınav'!$C$1:$AF$91</definedName>
    <definedName name="_xlnm.Print_Area" localSheetId="2">'1.Dön-2.Sınav'!$C$1:$AF$91</definedName>
    <definedName name="_xlnm.Print_Area" localSheetId="3">'1.Dön-3.Sınav'!$C$1:$AF$91</definedName>
    <definedName name="_xlnm.Print_Area" localSheetId="4">'2.Dön-1.Sınav'!$C$1:$AF$91</definedName>
    <definedName name="_xlnm.Print_Area" localSheetId="5">'2.Dön-2.Sınav'!$C$1:$AF$91</definedName>
    <definedName name="_xlnm.Print_Area" localSheetId="6">'2.Dön-3.Sınav'!$C$1:$AF$91</definedName>
  </definedNames>
  <calcPr calcId="145621"/>
</workbook>
</file>

<file path=xl/calcChain.xml><?xml version="1.0" encoding="utf-8"?>
<calcChain xmlns="http://schemas.openxmlformats.org/spreadsheetml/2006/main">
  <c r="AE39" i="9" l="1"/>
  <c r="AF39" i="9" s="1"/>
  <c r="AE40" i="9"/>
  <c r="AF40" i="9" s="1"/>
  <c r="AE41" i="9"/>
  <c r="AF41" i="9" s="1"/>
  <c r="AE42" i="9"/>
  <c r="AF42" i="9" s="1"/>
  <c r="AE43" i="9"/>
  <c r="AF43" i="9" s="1"/>
  <c r="AE44" i="9"/>
  <c r="AF44" i="9" s="1"/>
  <c r="AE45" i="9"/>
  <c r="AF45" i="9" s="1"/>
  <c r="AE46" i="9"/>
  <c r="AF46" i="9" s="1"/>
  <c r="AE47" i="9"/>
  <c r="AF47" i="9" s="1"/>
  <c r="AE48" i="9"/>
  <c r="AF48" i="9" s="1"/>
  <c r="AE49" i="9"/>
  <c r="AF49" i="9" s="1"/>
  <c r="AE50" i="9"/>
  <c r="AF50" i="9" s="1"/>
  <c r="AE51" i="9"/>
  <c r="AF51" i="9" s="1"/>
  <c r="AE52" i="9"/>
  <c r="AF52" i="9" s="1"/>
  <c r="AE53" i="9"/>
  <c r="AF53" i="9" s="1"/>
  <c r="AE54" i="9"/>
  <c r="AF54" i="9" s="1"/>
  <c r="AE55" i="9"/>
  <c r="AF55" i="9" s="1"/>
  <c r="AE56" i="9"/>
  <c r="AF56" i="9" s="1"/>
  <c r="AE57" i="9"/>
  <c r="AF57" i="9" s="1"/>
  <c r="AE58" i="9"/>
  <c r="AF58" i="9" s="1"/>
  <c r="AE59" i="9"/>
  <c r="AF59" i="9" s="1"/>
  <c r="AE60" i="9"/>
  <c r="AF60" i="9" s="1"/>
  <c r="AE61" i="9"/>
  <c r="AF61" i="9" s="1"/>
  <c r="AE62" i="9"/>
  <c r="AF62" i="9" s="1"/>
  <c r="AE63" i="9"/>
  <c r="AF63" i="9" s="1"/>
  <c r="AE64" i="9"/>
  <c r="AF64" i="9" s="1"/>
  <c r="AE65" i="9"/>
  <c r="AF65" i="9" s="1"/>
  <c r="AE66" i="9"/>
  <c r="AF66" i="9" s="1"/>
  <c r="AE67" i="9"/>
  <c r="AF67" i="9" s="1"/>
  <c r="AE68" i="9"/>
  <c r="AF68" i="9" s="1"/>
  <c r="AE69" i="9"/>
  <c r="AF69" i="9" s="1"/>
  <c r="AE70" i="9"/>
  <c r="AF70" i="9" s="1"/>
  <c r="AE71" i="9"/>
  <c r="AF71" i="9" s="1"/>
  <c r="AE72" i="9"/>
  <c r="AF72" i="9" s="1"/>
  <c r="AE73" i="9"/>
  <c r="AF73" i="9" s="1"/>
  <c r="AE74" i="9"/>
  <c r="AF74" i="9" s="1"/>
  <c r="AE75" i="9"/>
  <c r="AF75" i="9" s="1"/>
  <c r="AE76" i="9"/>
  <c r="AF76" i="9" s="1"/>
  <c r="AE77" i="9"/>
  <c r="AF77" i="9" s="1"/>
  <c r="AE78" i="9"/>
  <c r="AF78" i="9" s="1"/>
  <c r="AE79" i="9"/>
  <c r="AF79" i="9" s="1"/>
  <c r="AE80" i="9"/>
  <c r="AF80" i="9" s="1"/>
  <c r="AE81" i="9"/>
  <c r="AF81" i="9" s="1"/>
  <c r="AE82" i="9"/>
  <c r="AF82" i="9" s="1"/>
  <c r="AE83" i="9"/>
  <c r="AF83" i="9" s="1"/>
  <c r="AE84" i="9"/>
  <c r="AF84" i="9" s="1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AF40" i="8"/>
  <c r="AF41" i="8"/>
  <c r="AF44" i="8"/>
  <c r="AF45" i="8"/>
  <c r="AF48" i="8"/>
  <c r="AF49" i="8"/>
  <c r="AF52" i="8"/>
  <c r="AF53" i="8"/>
  <c r="AF56" i="8"/>
  <c r="AF57" i="8"/>
  <c r="AF60" i="8"/>
  <c r="AF61" i="8"/>
  <c r="AF64" i="8"/>
  <c r="AF65" i="8"/>
  <c r="AF68" i="8"/>
  <c r="AF69" i="8"/>
  <c r="AF72" i="8"/>
  <c r="AF73" i="8"/>
  <c r="AF76" i="8"/>
  <c r="AF77" i="8"/>
  <c r="AF80" i="8"/>
  <c r="AF81" i="8"/>
  <c r="AF84" i="8"/>
  <c r="AE39" i="8"/>
  <c r="AF39" i="8" s="1"/>
  <c r="AE40" i="8"/>
  <c r="AE41" i="8"/>
  <c r="AE42" i="8"/>
  <c r="AF42" i="8" s="1"/>
  <c r="AE43" i="8"/>
  <c r="AF43" i="8" s="1"/>
  <c r="AE44" i="8"/>
  <c r="AE45" i="8"/>
  <c r="AE46" i="8"/>
  <c r="AF46" i="8" s="1"/>
  <c r="AE47" i="8"/>
  <c r="AF47" i="8" s="1"/>
  <c r="AE48" i="8"/>
  <c r="AE49" i="8"/>
  <c r="AE50" i="8"/>
  <c r="AF50" i="8" s="1"/>
  <c r="AE51" i="8"/>
  <c r="AF51" i="8" s="1"/>
  <c r="AE52" i="8"/>
  <c r="AE53" i="8"/>
  <c r="AE54" i="8"/>
  <c r="AF54" i="8" s="1"/>
  <c r="AE55" i="8"/>
  <c r="AF55" i="8" s="1"/>
  <c r="AE56" i="8"/>
  <c r="AE57" i="8"/>
  <c r="AE58" i="8"/>
  <c r="AF58" i="8" s="1"/>
  <c r="AE59" i="8"/>
  <c r="AF59" i="8" s="1"/>
  <c r="AE60" i="8"/>
  <c r="AE61" i="8"/>
  <c r="AE62" i="8"/>
  <c r="AF62" i="8" s="1"/>
  <c r="AE63" i="8"/>
  <c r="AF63" i="8" s="1"/>
  <c r="AE64" i="8"/>
  <c r="AE65" i="8"/>
  <c r="AE66" i="8"/>
  <c r="AF66" i="8" s="1"/>
  <c r="AE67" i="8"/>
  <c r="AF67" i="8" s="1"/>
  <c r="AE68" i="8"/>
  <c r="AE69" i="8"/>
  <c r="AE70" i="8"/>
  <c r="AF70" i="8" s="1"/>
  <c r="AE71" i="8"/>
  <c r="AF71" i="8" s="1"/>
  <c r="AE72" i="8"/>
  <c r="AE73" i="8"/>
  <c r="AE74" i="8"/>
  <c r="AF74" i="8" s="1"/>
  <c r="AE75" i="8"/>
  <c r="AF75" i="8" s="1"/>
  <c r="AE76" i="8"/>
  <c r="AE77" i="8"/>
  <c r="AE78" i="8"/>
  <c r="AF78" i="8" s="1"/>
  <c r="AE79" i="8"/>
  <c r="AF79" i="8" s="1"/>
  <c r="AE80" i="8"/>
  <c r="AE81" i="8"/>
  <c r="AE82" i="8"/>
  <c r="AF82" i="8" s="1"/>
  <c r="AE83" i="8"/>
  <c r="AF83" i="8" s="1"/>
  <c r="AE84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AE39" i="7"/>
  <c r="AF39" i="7" s="1"/>
  <c r="AE40" i="7"/>
  <c r="AF40" i="7" s="1"/>
  <c r="AE41" i="7"/>
  <c r="AF41" i="7" s="1"/>
  <c r="AE42" i="7"/>
  <c r="AF42" i="7" s="1"/>
  <c r="AE43" i="7"/>
  <c r="AF43" i="7" s="1"/>
  <c r="AE44" i="7"/>
  <c r="AF44" i="7" s="1"/>
  <c r="AE45" i="7"/>
  <c r="AF45" i="7" s="1"/>
  <c r="AE46" i="7"/>
  <c r="AF46" i="7" s="1"/>
  <c r="AE47" i="7"/>
  <c r="AF47" i="7" s="1"/>
  <c r="AE48" i="7"/>
  <c r="AF48" i="7" s="1"/>
  <c r="AE49" i="7"/>
  <c r="AF49" i="7" s="1"/>
  <c r="AE50" i="7"/>
  <c r="AF50" i="7" s="1"/>
  <c r="AE51" i="7"/>
  <c r="AF51" i="7" s="1"/>
  <c r="AE52" i="7"/>
  <c r="AF52" i="7" s="1"/>
  <c r="AE53" i="7"/>
  <c r="AF53" i="7" s="1"/>
  <c r="AE54" i="7"/>
  <c r="AF54" i="7" s="1"/>
  <c r="AE55" i="7"/>
  <c r="AF55" i="7" s="1"/>
  <c r="AE56" i="7"/>
  <c r="AF56" i="7" s="1"/>
  <c r="AE57" i="7"/>
  <c r="AF57" i="7" s="1"/>
  <c r="AE58" i="7"/>
  <c r="AF58" i="7" s="1"/>
  <c r="AE59" i="7"/>
  <c r="AF59" i="7" s="1"/>
  <c r="AE60" i="7"/>
  <c r="AF60" i="7" s="1"/>
  <c r="AE61" i="7"/>
  <c r="AF61" i="7" s="1"/>
  <c r="AE62" i="7"/>
  <c r="AF62" i="7" s="1"/>
  <c r="AE63" i="7"/>
  <c r="AF63" i="7" s="1"/>
  <c r="AE64" i="7"/>
  <c r="AF64" i="7" s="1"/>
  <c r="AE65" i="7"/>
  <c r="AF65" i="7" s="1"/>
  <c r="AE66" i="7"/>
  <c r="AF66" i="7" s="1"/>
  <c r="AE67" i="7"/>
  <c r="AF67" i="7" s="1"/>
  <c r="AE68" i="7"/>
  <c r="AF68" i="7" s="1"/>
  <c r="AE69" i="7"/>
  <c r="AF69" i="7" s="1"/>
  <c r="AE70" i="7"/>
  <c r="AF70" i="7" s="1"/>
  <c r="AE71" i="7"/>
  <c r="AF71" i="7" s="1"/>
  <c r="AE72" i="7"/>
  <c r="AF72" i="7" s="1"/>
  <c r="AE73" i="7"/>
  <c r="AF73" i="7" s="1"/>
  <c r="AE74" i="7"/>
  <c r="AF74" i="7" s="1"/>
  <c r="AE75" i="7"/>
  <c r="AF75" i="7" s="1"/>
  <c r="AE76" i="7"/>
  <c r="AF76" i="7" s="1"/>
  <c r="AE77" i="7"/>
  <c r="AF77" i="7" s="1"/>
  <c r="AE78" i="7"/>
  <c r="AF78" i="7" s="1"/>
  <c r="AE79" i="7"/>
  <c r="AF79" i="7" s="1"/>
  <c r="AE80" i="7"/>
  <c r="AF80" i="7" s="1"/>
  <c r="AE81" i="7"/>
  <c r="AF81" i="7" s="1"/>
  <c r="AE82" i="7"/>
  <c r="AF82" i="7" s="1"/>
  <c r="AE83" i="7"/>
  <c r="AF83" i="7" s="1"/>
  <c r="AE84" i="7"/>
  <c r="AF84" i="7" s="1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AE39" i="6"/>
  <c r="AF39" i="6" s="1"/>
  <c r="AE40" i="6"/>
  <c r="AF40" i="6" s="1"/>
  <c r="AE41" i="6"/>
  <c r="AF41" i="6" s="1"/>
  <c r="AE42" i="6"/>
  <c r="AF42" i="6" s="1"/>
  <c r="AE43" i="6"/>
  <c r="AF43" i="6" s="1"/>
  <c r="AE44" i="6"/>
  <c r="AF44" i="6" s="1"/>
  <c r="AE45" i="6"/>
  <c r="AF45" i="6" s="1"/>
  <c r="AE46" i="6"/>
  <c r="AF46" i="6" s="1"/>
  <c r="AE47" i="6"/>
  <c r="AF47" i="6" s="1"/>
  <c r="AE48" i="6"/>
  <c r="AF48" i="6" s="1"/>
  <c r="AE49" i="6"/>
  <c r="AF49" i="6" s="1"/>
  <c r="AE50" i="6"/>
  <c r="AF50" i="6" s="1"/>
  <c r="AE51" i="6"/>
  <c r="AF51" i="6" s="1"/>
  <c r="AE52" i="6"/>
  <c r="AF52" i="6" s="1"/>
  <c r="AE53" i="6"/>
  <c r="AF53" i="6" s="1"/>
  <c r="AE54" i="6"/>
  <c r="AF54" i="6" s="1"/>
  <c r="AE55" i="6"/>
  <c r="AF55" i="6" s="1"/>
  <c r="AE56" i="6"/>
  <c r="AF56" i="6" s="1"/>
  <c r="AE57" i="6"/>
  <c r="AF57" i="6" s="1"/>
  <c r="AE58" i="6"/>
  <c r="AF58" i="6" s="1"/>
  <c r="AE59" i="6"/>
  <c r="AF59" i="6" s="1"/>
  <c r="AE60" i="6"/>
  <c r="AF60" i="6" s="1"/>
  <c r="AE61" i="6"/>
  <c r="AF61" i="6" s="1"/>
  <c r="AE62" i="6"/>
  <c r="AF62" i="6" s="1"/>
  <c r="AE63" i="6"/>
  <c r="AF63" i="6" s="1"/>
  <c r="AE64" i="6"/>
  <c r="AF64" i="6" s="1"/>
  <c r="AE65" i="6"/>
  <c r="AF65" i="6" s="1"/>
  <c r="AE66" i="6"/>
  <c r="AF66" i="6" s="1"/>
  <c r="AE67" i="6"/>
  <c r="AF67" i="6" s="1"/>
  <c r="AE68" i="6"/>
  <c r="AF68" i="6" s="1"/>
  <c r="AE69" i="6"/>
  <c r="AF69" i="6" s="1"/>
  <c r="AE70" i="6"/>
  <c r="AF70" i="6" s="1"/>
  <c r="AE71" i="6"/>
  <c r="AF71" i="6" s="1"/>
  <c r="AE72" i="6"/>
  <c r="AF72" i="6" s="1"/>
  <c r="AE73" i="6"/>
  <c r="AF73" i="6" s="1"/>
  <c r="AE74" i="6"/>
  <c r="AF74" i="6" s="1"/>
  <c r="AE75" i="6"/>
  <c r="AF75" i="6" s="1"/>
  <c r="AE76" i="6"/>
  <c r="AF76" i="6" s="1"/>
  <c r="AE77" i="6"/>
  <c r="AF77" i="6" s="1"/>
  <c r="AE78" i="6"/>
  <c r="AF78" i="6" s="1"/>
  <c r="AE79" i="6"/>
  <c r="AF79" i="6" s="1"/>
  <c r="AE80" i="6"/>
  <c r="AF80" i="6" s="1"/>
  <c r="AE81" i="6"/>
  <c r="AF81" i="6" s="1"/>
  <c r="AE82" i="6"/>
  <c r="AF82" i="6" s="1"/>
  <c r="AE83" i="6"/>
  <c r="AF83" i="6" s="1"/>
  <c r="AE84" i="6"/>
  <c r="AF84" i="6" s="1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AE70" i="5"/>
  <c r="AF70" i="5" s="1"/>
  <c r="AE71" i="5"/>
  <c r="AF71" i="5" s="1"/>
  <c r="AE72" i="5"/>
  <c r="AF72" i="5" s="1"/>
  <c r="AE73" i="5"/>
  <c r="AF73" i="5" s="1"/>
  <c r="AE74" i="5"/>
  <c r="AF74" i="5" s="1"/>
  <c r="AE75" i="5"/>
  <c r="AF75" i="5" s="1"/>
  <c r="AE76" i="5"/>
  <c r="AF76" i="5" s="1"/>
  <c r="AE77" i="5"/>
  <c r="AF77" i="5" s="1"/>
  <c r="AE78" i="5"/>
  <c r="AF78" i="5" s="1"/>
  <c r="AE79" i="5"/>
  <c r="AF79" i="5" s="1"/>
  <c r="AE80" i="5"/>
  <c r="AF80" i="5" s="1"/>
  <c r="AE81" i="5"/>
  <c r="AF81" i="5" s="1"/>
  <c r="AE82" i="5"/>
  <c r="AF82" i="5" s="1"/>
  <c r="AE83" i="5"/>
  <c r="AF83" i="5" s="1"/>
  <c r="AE84" i="5"/>
  <c r="AF84" i="5" s="1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B88" i="5"/>
  <c r="AB89" i="5"/>
  <c r="AE70" i="1"/>
  <c r="AF70" i="1" s="1"/>
  <c r="AE71" i="1"/>
  <c r="AF71" i="1" s="1"/>
  <c r="AE72" i="1"/>
  <c r="AF72" i="1" s="1"/>
  <c r="AE73" i="1"/>
  <c r="AF73" i="1" s="1"/>
  <c r="AE74" i="1"/>
  <c r="AF74" i="1" s="1"/>
  <c r="AE75" i="1"/>
  <c r="AF75" i="1" s="1"/>
  <c r="AE76" i="1"/>
  <c r="AF76" i="1" s="1"/>
  <c r="AE77" i="1"/>
  <c r="AF77" i="1" s="1"/>
  <c r="AE78" i="1"/>
  <c r="AF78" i="1" s="1"/>
  <c r="AE79" i="1"/>
  <c r="AF79" i="1" s="1"/>
  <c r="AE80" i="1"/>
  <c r="AF80" i="1" s="1"/>
  <c r="AE81" i="1"/>
  <c r="AF81" i="1" s="1"/>
  <c r="AE82" i="1"/>
  <c r="AF82" i="1" s="1"/>
  <c r="AE83" i="1"/>
  <c r="AF83" i="1" s="1"/>
  <c r="AE84" i="1"/>
  <c r="AF84" i="1" s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G85" i="1" l="1"/>
  <c r="F85" i="1"/>
  <c r="AB89" i="9" l="1"/>
  <c r="AB89" i="8"/>
  <c r="AB89" i="7"/>
  <c r="AB89" i="6"/>
  <c r="AB89" i="1"/>
  <c r="AB88" i="1" l="1"/>
  <c r="AB88" i="9" l="1"/>
  <c r="AD85" i="9"/>
  <c r="AC85" i="9"/>
  <c r="AB85" i="9"/>
  <c r="AI31" i="9" s="1"/>
  <c r="AJ31" i="9" s="1"/>
  <c r="AA85" i="9"/>
  <c r="AI30" i="9" s="1"/>
  <c r="AJ30" i="9" s="1"/>
  <c r="Z85" i="9"/>
  <c r="Y85" i="9"/>
  <c r="X85" i="9"/>
  <c r="AI27" i="9" s="1"/>
  <c r="AJ27" i="9" s="1"/>
  <c r="W85" i="9"/>
  <c r="AI26" i="9" s="1"/>
  <c r="AJ26" i="9" s="1"/>
  <c r="V85" i="9"/>
  <c r="U85" i="9"/>
  <c r="T85" i="9"/>
  <c r="AI23" i="9" s="1"/>
  <c r="AJ23" i="9" s="1"/>
  <c r="S85" i="9"/>
  <c r="AI22" i="9" s="1"/>
  <c r="AJ22" i="9" s="1"/>
  <c r="R85" i="9"/>
  <c r="Q85" i="9"/>
  <c r="P85" i="9"/>
  <c r="AI19" i="9" s="1"/>
  <c r="AJ19" i="9" s="1"/>
  <c r="O85" i="9"/>
  <c r="AI18" i="9" s="1"/>
  <c r="AJ18" i="9" s="1"/>
  <c r="N85" i="9"/>
  <c r="M85" i="9"/>
  <c r="AI16" i="9" s="1"/>
  <c r="L85" i="9"/>
  <c r="AI15" i="9" s="1"/>
  <c r="K85" i="9"/>
  <c r="AI14" i="9" s="1"/>
  <c r="J85" i="9"/>
  <c r="I85" i="9"/>
  <c r="AI12" i="9" s="1"/>
  <c r="AJ12" i="9" s="1"/>
  <c r="H85" i="9"/>
  <c r="AI11" i="9" s="1"/>
  <c r="AJ11" i="9" s="1"/>
  <c r="G85" i="9"/>
  <c r="AI10" i="9" s="1"/>
  <c r="AJ10" i="9" s="1"/>
  <c r="F85" i="9"/>
  <c r="AI9" i="9" s="1"/>
  <c r="AJ9" i="9" s="1"/>
  <c r="E60" i="9"/>
  <c r="D60" i="9"/>
  <c r="E59" i="9"/>
  <c r="D59" i="9"/>
  <c r="E58" i="9"/>
  <c r="D58" i="9"/>
  <c r="E57" i="9"/>
  <c r="D57" i="9"/>
  <c r="E56" i="9"/>
  <c r="D56" i="9"/>
  <c r="E55" i="9"/>
  <c r="D55" i="9"/>
  <c r="E54" i="9"/>
  <c r="D54" i="9"/>
  <c r="E53" i="9"/>
  <c r="D53" i="9"/>
  <c r="E52" i="9"/>
  <c r="D52" i="9"/>
  <c r="E51" i="9"/>
  <c r="D51" i="9"/>
  <c r="E50" i="9"/>
  <c r="D50" i="9"/>
  <c r="E49" i="9"/>
  <c r="D49" i="9"/>
  <c r="E48" i="9"/>
  <c r="D48" i="9"/>
  <c r="E47" i="9"/>
  <c r="D47" i="9"/>
  <c r="E46" i="9"/>
  <c r="D46" i="9"/>
  <c r="E45" i="9"/>
  <c r="D45" i="9"/>
  <c r="E44" i="9"/>
  <c r="D44" i="9"/>
  <c r="E43" i="9"/>
  <c r="D43" i="9"/>
  <c r="E42" i="9"/>
  <c r="D42" i="9"/>
  <c r="E41" i="9"/>
  <c r="D41" i="9"/>
  <c r="E40" i="9"/>
  <c r="D40" i="9"/>
  <c r="E39" i="9"/>
  <c r="D39" i="9"/>
  <c r="AE38" i="9"/>
  <c r="AF38" i="9" s="1"/>
  <c r="E38" i="9"/>
  <c r="D38" i="9"/>
  <c r="F34" i="9"/>
  <c r="AI33" i="9"/>
  <c r="AJ33" i="9" s="1"/>
  <c r="AH33" i="9"/>
  <c r="AI32" i="9"/>
  <c r="AJ32" i="9" s="1"/>
  <c r="AH32" i="9"/>
  <c r="AH31" i="9"/>
  <c r="AH30" i="9"/>
  <c r="AI29" i="9"/>
  <c r="AJ29" i="9" s="1"/>
  <c r="AH29" i="9"/>
  <c r="AI28" i="9"/>
  <c r="AJ28" i="9" s="1"/>
  <c r="AH28" i="9"/>
  <c r="AH27" i="9"/>
  <c r="AH26" i="9"/>
  <c r="AI25" i="9"/>
  <c r="AJ25" i="9" s="1"/>
  <c r="AH25" i="9"/>
  <c r="AI24" i="9"/>
  <c r="AJ24" i="9" s="1"/>
  <c r="AH24" i="9"/>
  <c r="AH23" i="9"/>
  <c r="AH22" i="9"/>
  <c r="AI21" i="9"/>
  <c r="AJ21" i="9" s="1"/>
  <c r="AH21" i="9"/>
  <c r="AI20" i="9"/>
  <c r="AJ20" i="9" s="1"/>
  <c r="AH20" i="9"/>
  <c r="AH19" i="9"/>
  <c r="AH18" i="9"/>
  <c r="AI17" i="9"/>
  <c r="AJ17" i="9" s="1"/>
  <c r="AH17" i="9"/>
  <c r="AH16" i="9"/>
  <c r="AC16" i="9"/>
  <c r="AH15" i="9"/>
  <c r="AC15" i="9"/>
  <c r="AH14" i="9"/>
  <c r="AI13" i="9"/>
  <c r="AJ13" i="9" s="1"/>
  <c r="AH13" i="9"/>
  <c r="AH12" i="9"/>
  <c r="AH11" i="9"/>
  <c r="AH10" i="9"/>
  <c r="AH9" i="9"/>
  <c r="E6" i="9"/>
  <c r="K5" i="9"/>
  <c r="E4" i="9"/>
  <c r="K3" i="9"/>
  <c r="E3" i="9"/>
  <c r="AB88" i="8"/>
  <c r="AD85" i="8"/>
  <c r="AI33" i="8" s="1"/>
  <c r="AJ33" i="8" s="1"/>
  <c r="AC85" i="8"/>
  <c r="AI32" i="8" s="1"/>
  <c r="AJ32" i="8" s="1"/>
  <c r="AB85" i="8"/>
  <c r="AA85" i="8"/>
  <c r="AI30" i="8" s="1"/>
  <c r="AJ30" i="8" s="1"/>
  <c r="Z85" i="8"/>
  <c r="AI29" i="8" s="1"/>
  <c r="AJ29" i="8" s="1"/>
  <c r="Y85" i="8"/>
  <c r="AI28" i="8" s="1"/>
  <c r="AJ28" i="8" s="1"/>
  <c r="X85" i="8"/>
  <c r="AI27" i="8" s="1"/>
  <c r="AJ27" i="8" s="1"/>
  <c r="W85" i="8"/>
  <c r="V85" i="8"/>
  <c r="AI25" i="8" s="1"/>
  <c r="AJ25" i="8" s="1"/>
  <c r="U85" i="8"/>
  <c r="AI24" i="8" s="1"/>
  <c r="AJ24" i="8" s="1"/>
  <c r="T85" i="8"/>
  <c r="AI23" i="8" s="1"/>
  <c r="AJ23" i="8" s="1"/>
  <c r="S85" i="8"/>
  <c r="AI22" i="8" s="1"/>
  <c r="AJ22" i="8" s="1"/>
  <c r="R85" i="8"/>
  <c r="AI21" i="8" s="1"/>
  <c r="AJ21" i="8" s="1"/>
  <c r="Q85" i="8"/>
  <c r="AI20" i="8" s="1"/>
  <c r="AJ20" i="8" s="1"/>
  <c r="P85" i="8"/>
  <c r="O85" i="8"/>
  <c r="AI18" i="8" s="1"/>
  <c r="AJ18" i="8" s="1"/>
  <c r="N85" i="8"/>
  <c r="AI17" i="8" s="1"/>
  <c r="AJ17" i="8" s="1"/>
  <c r="M85" i="8"/>
  <c r="AI16" i="8" s="1"/>
  <c r="AJ16" i="8" s="1"/>
  <c r="L85" i="8"/>
  <c r="K85" i="8"/>
  <c r="AI14" i="8" s="1"/>
  <c r="AJ14" i="8" s="1"/>
  <c r="J85" i="8"/>
  <c r="AI13" i="8" s="1"/>
  <c r="AJ13" i="8" s="1"/>
  <c r="I85" i="8"/>
  <c r="AI12" i="8" s="1"/>
  <c r="AJ12" i="8" s="1"/>
  <c r="H85" i="8"/>
  <c r="G85" i="8"/>
  <c r="AI10" i="8" s="1"/>
  <c r="AJ10" i="8" s="1"/>
  <c r="F85" i="8"/>
  <c r="AI9" i="8" s="1"/>
  <c r="AJ9" i="8" s="1"/>
  <c r="E60" i="8"/>
  <c r="D60" i="8"/>
  <c r="E59" i="8"/>
  <c r="D59" i="8"/>
  <c r="E58" i="8"/>
  <c r="D58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AE38" i="8"/>
  <c r="AF38" i="8" s="1"/>
  <c r="E38" i="8"/>
  <c r="D38" i="8"/>
  <c r="F34" i="8"/>
  <c r="AH33" i="8"/>
  <c r="AH32" i="8"/>
  <c r="AI31" i="8"/>
  <c r="AJ31" i="8" s="1"/>
  <c r="AH31" i="8"/>
  <c r="AH30" i="8"/>
  <c r="AH29" i="8"/>
  <c r="AH28" i="8"/>
  <c r="AH27" i="8"/>
  <c r="AI26" i="8"/>
  <c r="AJ26" i="8" s="1"/>
  <c r="AH26" i="8"/>
  <c r="AH25" i="8"/>
  <c r="AH24" i="8"/>
  <c r="AH23" i="8"/>
  <c r="AH22" i="8"/>
  <c r="AH21" i="8"/>
  <c r="AH20" i="8"/>
  <c r="AI19" i="8"/>
  <c r="AJ19" i="8" s="1"/>
  <c r="AH19" i="8"/>
  <c r="AH18" i="8"/>
  <c r="AH17" i="8"/>
  <c r="AH16" i="8"/>
  <c r="AC16" i="8"/>
  <c r="AI15" i="8"/>
  <c r="AJ15" i="8" s="1"/>
  <c r="AH15" i="8"/>
  <c r="AC15" i="8"/>
  <c r="AH14" i="8"/>
  <c r="AH13" i="8"/>
  <c r="AH12" i="8"/>
  <c r="AI11" i="8"/>
  <c r="AJ11" i="8" s="1"/>
  <c r="AH11" i="8"/>
  <c r="AH10" i="8"/>
  <c r="AH9" i="8"/>
  <c r="E6" i="8"/>
  <c r="K5" i="8"/>
  <c r="E4" i="8"/>
  <c r="K3" i="8"/>
  <c r="E3" i="8"/>
  <c r="AB88" i="7"/>
  <c r="AD85" i="7"/>
  <c r="AI33" i="7" s="1"/>
  <c r="AJ33" i="7" s="1"/>
  <c r="AC85" i="7"/>
  <c r="AI32" i="7" s="1"/>
  <c r="AJ32" i="7" s="1"/>
  <c r="AB85" i="7"/>
  <c r="AI31" i="7" s="1"/>
  <c r="AJ31" i="7" s="1"/>
  <c r="AA85" i="7"/>
  <c r="AI30" i="7" s="1"/>
  <c r="AJ30" i="7" s="1"/>
  <c r="Z85" i="7"/>
  <c r="AI29" i="7" s="1"/>
  <c r="AJ29" i="7" s="1"/>
  <c r="Y85" i="7"/>
  <c r="AI28" i="7" s="1"/>
  <c r="AJ28" i="7" s="1"/>
  <c r="X85" i="7"/>
  <c r="W85" i="7"/>
  <c r="AI26" i="7" s="1"/>
  <c r="AJ26" i="7" s="1"/>
  <c r="V85" i="7"/>
  <c r="AI25" i="7" s="1"/>
  <c r="AJ25" i="7" s="1"/>
  <c r="U85" i="7"/>
  <c r="AI24" i="7" s="1"/>
  <c r="AJ24" i="7" s="1"/>
  <c r="T85" i="7"/>
  <c r="AI23" i="7" s="1"/>
  <c r="AJ23" i="7" s="1"/>
  <c r="S85" i="7"/>
  <c r="AI22" i="7" s="1"/>
  <c r="AJ22" i="7" s="1"/>
  <c r="R85" i="7"/>
  <c r="AI21" i="7" s="1"/>
  <c r="AJ21" i="7" s="1"/>
  <c r="Q85" i="7"/>
  <c r="AI20" i="7" s="1"/>
  <c r="AJ20" i="7" s="1"/>
  <c r="P85" i="7"/>
  <c r="O85" i="7"/>
  <c r="AI18" i="7" s="1"/>
  <c r="AJ18" i="7" s="1"/>
  <c r="N85" i="7"/>
  <c r="AI17" i="7" s="1"/>
  <c r="AJ17" i="7" s="1"/>
  <c r="M85" i="7"/>
  <c r="AI16" i="7" s="1"/>
  <c r="AJ16" i="7" s="1"/>
  <c r="L85" i="7"/>
  <c r="K85" i="7"/>
  <c r="J85" i="7"/>
  <c r="AI13" i="7" s="1"/>
  <c r="AJ13" i="7" s="1"/>
  <c r="I85" i="7"/>
  <c r="AI12" i="7" s="1"/>
  <c r="AJ12" i="7" s="1"/>
  <c r="H85" i="7"/>
  <c r="AI11" i="7" s="1"/>
  <c r="AJ11" i="7" s="1"/>
  <c r="G85" i="7"/>
  <c r="F85" i="7"/>
  <c r="AI9" i="7" s="1"/>
  <c r="AJ9" i="7" s="1"/>
  <c r="E60" i="7"/>
  <c r="D60" i="7"/>
  <c r="E59" i="7"/>
  <c r="D59" i="7"/>
  <c r="E58" i="7"/>
  <c r="D58" i="7"/>
  <c r="E57" i="7"/>
  <c r="D57" i="7"/>
  <c r="E56" i="7"/>
  <c r="D56" i="7"/>
  <c r="E55" i="7"/>
  <c r="D55" i="7"/>
  <c r="E54" i="7"/>
  <c r="D54" i="7"/>
  <c r="E53" i="7"/>
  <c r="D53" i="7"/>
  <c r="E52" i="7"/>
  <c r="D52" i="7"/>
  <c r="E51" i="7"/>
  <c r="D51" i="7"/>
  <c r="E50" i="7"/>
  <c r="D50" i="7"/>
  <c r="E49" i="7"/>
  <c r="D49" i="7"/>
  <c r="E48" i="7"/>
  <c r="D48" i="7"/>
  <c r="E47" i="7"/>
  <c r="D47" i="7"/>
  <c r="E46" i="7"/>
  <c r="D46" i="7"/>
  <c r="E45" i="7"/>
  <c r="D45" i="7"/>
  <c r="E44" i="7"/>
  <c r="D44" i="7"/>
  <c r="E43" i="7"/>
  <c r="D43" i="7"/>
  <c r="E42" i="7"/>
  <c r="D42" i="7"/>
  <c r="E41" i="7"/>
  <c r="D41" i="7"/>
  <c r="E40" i="7"/>
  <c r="D40" i="7"/>
  <c r="E39" i="7"/>
  <c r="D39" i="7"/>
  <c r="AE38" i="7"/>
  <c r="AF38" i="7" s="1"/>
  <c r="E38" i="7"/>
  <c r="D38" i="7"/>
  <c r="F34" i="7"/>
  <c r="AH33" i="7"/>
  <c r="AH32" i="7"/>
  <c r="AH31" i="7"/>
  <c r="AH30" i="7"/>
  <c r="AH29" i="7"/>
  <c r="AH28" i="7"/>
  <c r="AI27" i="7"/>
  <c r="AJ27" i="7" s="1"/>
  <c r="AH27" i="7"/>
  <c r="AH26" i="7"/>
  <c r="AH25" i="7"/>
  <c r="AH24" i="7"/>
  <c r="AH23" i="7"/>
  <c r="AH22" i="7"/>
  <c r="AH21" i="7"/>
  <c r="AH20" i="7"/>
  <c r="AI19" i="7"/>
  <c r="AJ19" i="7" s="1"/>
  <c r="AH19" i="7"/>
  <c r="AH18" i="7"/>
  <c r="AH17" i="7"/>
  <c r="AH16" i="7"/>
  <c r="AC16" i="7"/>
  <c r="AI15" i="7"/>
  <c r="AJ15" i="7" s="1"/>
  <c r="AH15" i="7"/>
  <c r="AC15" i="7"/>
  <c r="AI14" i="7"/>
  <c r="AJ14" i="7" s="1"/>
  <c r="AH14" i="7"/>
  <c r="AH13" i="7"/>
  <c r="AH12" i="7"/>
  <c r="AH11" i="7"/>
  <c r="AI10" i="7"/>
  <c r="AJ10" i="7" s="1"/>
  <c r="AH10" i="7"/>
  <c r="AH9" i="7"/>
  <c r="E6" i="7"/>
  <c r="K5" i="7"/>
  <c r="E4" i="7"/>
  <c r="K3" i="7"/>
  <c r="E3" i="7"/>
  <c r="AB88" i="6"/>
  <c r="AD85" i="6"/>
  <c r="AC85" i="6"/>
  <c r="AI32" i="6" s="1"/>
  <c r="AJ32" i="6" s="1"/>
  <c r="AB85" i="6"/>
  <c r="AI31" i="6" s="1"/>
  <c r="AJ31" i="6" s="1"/>
  <c r="AA85" i="6"/>
  <c r="AI30" i="6" s="1"/>
  <c r="AJ30" i="6" s="1"/>
  <c r="Z85" i="6"/>
  <c r="AI29" i="6" s="1"/>
  <c r="AJ29" i="6" s="1"/>
  <c r="Y85" i="6"/>
  <c r="AI28" i="6" s="1"/>
  <c r="AJ28" i="6" s="1"/>
  <c r="X85" i="6"/>
  <c r="AI27" i="6" s="1"/>
  <c r="AJ27" i="6" s="1"/>
  <c r="W85" i="6"/>
  <c r="AI26" i="6" s="1"/>
  <c r="AJ26" i="6" s="1"/>
  <c r="V85" i="6"/>
  <c r="AI25" i="6" s="1"/>
  <c r="AJ25" i="6" s="1"/>
  <c r="U85" i="6"/>
  <c r="AI24" i="6" s="1"/>
  <c r="AJ24" i="6" s="1"/>
  <c r="T85" i="6"/>
  <c r="AI23" i="6" s="1"/>
  <c r="AJ23" i="6" s="1"/>
  <c r="S85" i="6"/>
  <c r="AI22" i="6" s="1"/>
  <c r="AJ22" i="6" s="1"/>
  <c r="R85" i="6"/>
  <c r="Q85" i="6"/>
  <c r="AI20" i="6" s="1"/>
  <c r="AJ20" i="6" s="1"/>
  <c r="P85" i="6"/>
  <c r="AI19" i="6" s="1"/>
  <c r="AJ19" i="6" s="1"/>
  <c r="O85" i="6"/>
  <c r="AI18" i="6" s="1"/>
  <c r="AJ18" i="6" s="1"/>
  <c r="N85" i="6"/>
  <c r="AI17" i="6" s="1"/>
  <c r="AJ17" i="6" s="1"/>
  <c r="M85" i="6"/>
  <c r="AI16" i="6" s="1"/>
  <c r="AJ16" i="6" s="1"/>
  <c r="L85" i="6"/>
  <c r="AI15" i="6" s="1"/>
  <c r="AJ15" i="6" s="1"/>
  <c r="K85" i="6"/>
  <c r="AI14" i="6" s="1"/>
  <c r="AJ14" i="6" s="1"/>
  <c r="J85" i="6"/>
  <c r="AI13" i="6" s="1"/>
  <c r="AJ13" i="6" s="1"/>
  <c r="I85" i="6"/>
  <c r="AI12" i="6" s="1"/>
  <c r="AJ12" i="6" s="1"/>
  <c r="H85" i="6"/>
  <c r="AI11" i="6" s="1"/>
  <c r="AJ11" i="6" s="1"/>
  <c r="G85" i="6"/>
  <c r="AI10" i="6" s="1"/>
  <c r="AJ10" i="6" s="1"/>
  <c r="F85" i="6"/>
  <c r="AI9" i="6" s="1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AE38" i="6"/>
  <c r="AF38" i="6" s="1"/>
  <c r="E38" i="6"/>
  <c r="D38" i="6"/>
  <c r="F34" i="6"/>
  <c r="AI33" i="6"/>
  <c r="AJ33" i="6" s="1"/>
  <c r="AH33" i="6"/>
  <c r="AH32" i="6"/>
  <c r="AH31" i="6"/>
  <c r="AH30" i="6"/>
  <c r="AH29" i="6"/>
  <c r="AH28" i="6"/>
  <c r="AH27" i="6"/>
  <c r="AH26" i="6"/>
  <c r="AH25" i="6"/>
  <c r="AH24" i="6"/>
  <c r="AH23" i="6"/>
  <c r="AH22" i="6"/>
  <c r="AI21" i="6"/>
  <c r="AJ21" i="6" s="1"/>
  <c r="AH21" i="6"/>
  <c r="AH20" i="6"/>
  <c r="AH19" i="6"/>
  <c r="AH18" i="6"/>
  <c r="AH17" i="6"/>
  <c r="AH16" i="6"/>
  <c r="AC16" i="6"/>
  <c r="AH15" i="6"/>
  <c r="AC15" i="6"/>
  <c r="AH14" i="6"/>
  <c r="AH13" i="6"/>
  <c r="AH12" i="6"/>
  <c r="AH11" i="6"/>
  <c r="AH10" i="6"/>
  <c r="AH9" i="6"/>
  <c r="E6" i="6"/>
  <c r="K5" i="6"/>
  <c r="E4" i="6"/>
  <c r="K3" i="6"/>
  <c r="E3" i="6"/>
  <c r="AI33" i="5"/>
  <c r="AJ33" i="5" s="1"/>
  <c r="AI32" i="5"/>
  <c r="AJ32" i="5" s="1"/>
  <c r="AI31" i="5"/>
  <c r="AJ31" i="5" s="1"/>
  <c r="AI30" i="5"/>
  <c r="AJ30" i="5" s="1"/>
  <c r="AI29" i="5"/>
  <c r="AJ29" i="5" s="1"/>
  <c r="AI28" i="5"/>
  <c r="AJ28" i="5" s="1"/>
  <c r="AI27" i="5"/>
  <c r="AJ27" i="5" s="1"/>
  <c r="AI26" i="5"/>
  <c r="AJ26" i="5" s="1"/>
  <c r="AI25" i="5"/>
  <c r="AJ25" i="5" s="1"/>
  <c r="AI24" i="5"/>
  <c r="AJ24" i="5" s="1"/>
  <c r="AI23" i="5"/>
  <c r="AJ23" i="5" s="1"/>
  <c r="AI22" i="5"/>
  <c r="AJ22" i="5" s="1"/>
  <c r="AI21" i="5"/>
  <c r="AJ21" i="5" s="1"/>
  <c r="AI20" i="5"/>
  <c r="AJ20" i="5" s="1"/>
  <c r="AI19" i="5"/>
  <c r="AJ19" i="5" s="1"/>
  <c r="AI18" i="5"/>
  <c r="AJ18" i="5" s="1"/>
  <c r="AI17" i="5"/>
  <c r="AJ17" i="5" s="1"/>
  <c r="AI16" i="5"/>
  <c r="AJ16" i="5" s="1"/>
  <c r="AI15" i="5"/>
  <c r="AJ15" i="5" s="1"/>
  <c r="AI14" i="5"/>
  <c r="AJ14" i="5" s="1"/>
  <c r="AI13" i="5"/>
  <c r="AJ13" i="5" s="1"/>
  <c r="AI12" i="5"/>
  <c r="AJ12" i="5" s="1"/>
  <c r="AI11" i="5"/>
  <c r="AJ11" i="5" s="1"/>
  <c r="AI10" i="5"/>
  <c r="AJ10" i="5" s="1"/>
  <c r="AI9" i="5"/>
  <c r="AE69" i="5"/>
  <c r="AF69" i="5" s="1"/>
  <c r="E69" i="5"/>
  <c r="D69" i="5"/>
  <c r="AE68" i="5"/>
  <c r="AF68" i="5" s="1"/>
  <c r="E68" i="5"/>
  <c r="D68" i="5"/>
  <c r="AE67" i="5"/>
  <c r="AF67" i="5" s="1"/>
  <c r="E67" i="5"/>
  <c r="D67" i="5"/>
  <c r="AE66" i="5"/>
  <c r="AF66" i="5" s="1"/>
  <c r="E66" i="5"/>
  <c r="D66" i="5"/>
  <c r="AE65" i="5"/>
  <c r="AF65" i="5" s="1"/>
  <c r="E65" i="5"/>
  <c r="D65" i="5"/>
  <c r="AE64" i="5"/>
  <c r="AF64" i="5" s="1"/>
  <c r="E64" i="5"/>
  <c r="D64" i="5"/>
  <c r="AE63" i="5"/>
  <c r="AF63" i="5" s="1"/>
  <c r="E63" i="5"/>
  <c r="D63" i="5"/>
  <c r="AE62" i="5"/>
  <c r="AF62" i="5" s="1"/>
  <c r="E62" i="5"/>
  <c r="D62" i="5"/>
  <c r="AE61" i="5"/>
  <c r="AF61" i="5" s="1"/>
  <c r="E61" i="5"/>
  <c r="D61" i="5"/>
  <c r="AE60" i="5"/>
  <c r="AF60" i="5" s="1"/>
  <c r="E60" i="5"/>
  <c r="D60" i="5"/>
  <c r="AE59" i="5"/>
  <c r="AF59" i="5" s="1"/>
  <c r="E59" i="5"/>
  <c r="D59" i="5"/>
  <c r="AE58" i="5"/>
  <c r="AF58" i="5" s="1"/>
  <c r="E58" i="5"/>
  <c r="D58" i="5"/>
  <c r="AE57" i="5"/>
  <c r="AF57" i="5" s="1"/>
  <c r="E57" i="5"/>
  <c r="D57" i="5"/>
  <c r="AE56" i="5"/>
  <c r="AF56" i="5" s="1"/>
  <c r="E56" i="5"/>
  <c r="D56" i="5"/>
  <c r="AE55" i="5"/>
  <c r="AF55" i="5" s="1"/>
  <c r="E55" i="5"/>
  <c r="D55" i="5"/>
  <c r="AE54" i="5"/>
  <c r="AF54" i="5" s="1"/>
  <c r="E54" i="5"/>
  <c r="D54" i="5"/>
  <c r="AE53" i="5"/>
  <c r="AF53" i="5" s="1"/>
  <c r="E53" i="5"/>
  <c r="D53" i="5"/>
  <c r="AE52" i="5"/>
  <c r="AF52" i="5" s="1"/>
  <c r="E52" i="5"/>
  <c r="D52" i="5"/>
  <c r="AE51" i="5"/>
  <c r="AF51" i="5" s="1"/>
  <c r="E51" i="5"/>
  <c r="D51" i="5"/>
  <c r="AE50" i="5"/>
  <c r="AF50" i="5" s="1"/>
  <c r="E50" i="5"/>
  <c r="D50" i="5"/>
  <c r="AE49" i="5"/>
  <c r="AF49" i="5" s="1"/>
  <c r="E49" i="5"/>
  <c r="D49" i="5"/>
  <c r="AE48" i="5"/>
  <c r="AF48" i="5" s="1"/>
  <c r="E48" i="5"/>
  <c r="D48" i="5"/>
  <c r="AE47" i="5"/>
  <c r="AF47" i="5" s="1"/>
  <c r="E47" i="5"/>
  <c r="D47" i="5"/>
  <c r="AE46" i="5"/>
  <c r="AF46" i="5" s="1"/>
  <c r="E46" i="5"/>
  <c r="D46" i="5"/>
  <c r="AE45" i="5"/>
  <c r="AF45" i="5" s="1"/>
  <c r="E45" i="5"/>
  <c r="D45" i="5"/>
  <c r="AE44" i="5"/>
  <c r="AF44" i="5" s="1"/>
  <c r="E44" i="5"/>
  <c r="D44" i="5"/>
  <c r="AE43" i="5"/>
  <c r="AF43" i="5" s="1"/>
  <c r="E43" i="5"/>
  <c r="D43" i="5"/>
  <c r="AE42" i="5"/>
  <c r="AF42" i="5" s="1"/>
  <c r="E42" i="5"/>
  <c r="D42" i="5"/>
  <c r="AE41" i="5"/>
  <c r="AF41" i="5" s="1"/>
  <c r="E41" i="5"/>
  <c r="D41" i="5"/>
  <c r="AE40" i="5"/>
  <c r="AF40" i="5" s="1"/>
  <c r="E40" i="5"/>
  <c r="D40" i="5"/>
  <c r="AE39" i="5"/>
  <c r="AF39" i="5" s="1"/>
  <c r="E39" i="5"/>
  <c r="D39" i="5"/>
  <c r="AE38" i="5"/>
  <c r="AF38" i="5" s="1"/>
  <c r="E38" i="5"/>
  <c r="D38" i="5"/>
  <c r="F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C16" i="5"/>
  <c r="AH15" i="5"/>
  <c r="AC15" i="5"/>
  <c r="AH14" i="5"/>
  <c r="AH13" i="5"/>
  <c r="AH12" i="5"/>
  <c r="AH11" i="5"/>
  <c r="AH10" i="5"/>
  <c r="AH9" i="5"/>
  <c r="E6" i="5"/>
  <c r="K5" i="5"/>
  <c r="E4" i="5"/>
  <c r="K3" i="5"/>
  <c r="E3" i="5"/>
  <c r="AC15" i="1"/>
  <c r="AJ9" i="6" l="1"/>
  <c r="R7" i="6" s="1"/>
  <c r="AJ9" i="5"/>
  <c r="R7" i="5" s="1"/>
  <c r="AJ15" i="9"/>
  <c r="AJ14" i="9"/>
  <c r="AJ16" i="9"/>
  <c r="O9" i="8"/>
  <c r="O11" i="8"/>
  <c r="O12" i="8"/>
  <c r="O15" i="8"/>
  <c r="O10" i="8"/>
  <c r="O13" i="8"/>
  <c r="O15" i="5"/>
  <c r="O15" i="7"/>
  <c r="O15" i="6"/>
  <c r="O15" i="9"/>
  <c r="O13" i="9"/>
  <c r="O12" i="9"/>
  <c r="O11" i="9"/>
  <c r="O10" i="9"/>
  <c r="O9" i="9"/>
  <c r="R7" i="8"/>
  <c r="R7" i="7"/>
  <c r="O13" i="7"/>
  <c r="O12" i="7"/>
  <c r="O11" i="7"/>
  <c r="O10" i="7"/>
  <c r="O9" i="7"/>
  <c r="O13" i="6"/>
  <c r="O12" i="6"/>
  <c r="O11" i="6"/>
  <c r="O10" i="6"/>
  <c r="O9" i="6"/>
  <c r="O13" i="5"/>
  <c r="O12" i="5"/>
  <c r="O11" i="5"/>
  <c r="O10" i="5"/>
  <c r="O9" i="5"/>
  <c r="AE64" i="1"/>
  <c r="AC16" i="1"/>
  <c r="R7" i="9" l="1"/>
  <c r="O16" i="8"/>
  <c r="AD5" i="8" s="1"/>
  <c r="O16" i="5"/>
  <c r="AD5" i="5" s="1"/>
  <c r="O16" i="7"/>
  <c r="AD5" i="7" s="1"/>
  <c r="O16" i="9"/>
  <c r="AD5" i="9" s="1"/>
  <c r="O16" i="6"/>
  <c r="AD5" i="6" s="1"/>
  <c r="K3" i="1"/>
  <c r="K5" i="1"/>
  <c r="E6" i="1" l="1"/>
  <c r="AH29" i="1" l="1"/>
  <c r="AH30" i="1"/>
  <c r="AH31" i="1"/>
  <c r="AH32" i="1"/>
  <c r="AH33" i="1"/>
  <c r="AD85" i="1" l="1"/>
  <c r="AI33" i="1" s="1"/>
  <c r="AJ33" i="1" s="1"/>
  <c r="AC85" i="1"/>
  <c r="AI32" i="1" s="1"/>
  <c r="AJ32" i="1" s="1"/>
  <c r="AB85" i="1"/>
  <c r="AI31" i="1" s="1"/>
  <c r="AJ31" i="1" s="1"/>
  <c r="AA85" i="1"/>
  <c r="AI30" i="1" s="1"/>
  <c r="AJ30" i="1" s="1"/>
  <c r="Z85" i="1"/>
  <c r="AI29" i="1" s="1"/>
  <c r="AJ29" i="1" s="1"/>
  <c r="Y85" i="1"/>
  <c r="AI28" i="1" s="1"/>
  <c r="F34" i="1" l="1"/>
  <c r="B2" i="4" l="1"/>
  <c r="E4" i="1"/>
  <c r="E3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9" i="1"/>
  <c r="AE39" i="1"/>
  <c r="AF39" i="1" s="1"/>
  <c r="AE40" i="1"/>
  <c r="AF40" i="1" s="1"/>
  <c r="AE41" i="1"/>
  <c r="AF41" i="1" s="1"/>
  <c r="AE42" i="1"/>
  <c r="AF42" i="1" s="1"/>
  <c r="AE43" i="1"/>
  <c r="AF43" i="1" s="1"/>
  <c r="AE44" i="1"/>
  <c r="AF44" i="1" s="1"/>
  <c r="AE45" i="1"/>
  <c r="AF45" i="1" s="1"/>
  <c r="AE46" i="1"/>
  <c r="AF46" i="1" s="1"/>
  <c r="AE47" i="1"/>
  <c r="AF47" i="1" s="1"/>
  <c r="AE48" i="1"/>
  <c r="AF48" i="1" s="1"/>
  <c r="AE49" i="1"/>
  <c r="AF49" i="1" s="1"/>
  <c r="AE50" i="1"/>
  <c r="AF50" i="1" s="1"/>
  <c r="AE51" i="1"/>
  <c r="AF51" i="1" s="1"/>
  <c r="AE52" i="1"/>
  <c r="AF52" i="1" s="1"/>
  <c r="AE53" i="1"/>
  <c r="AF53" i="1" s="1"/>
  <c r="AE54" i="1"/>
  <c r="AF54" i="1" s="1"/>
  <c r="AE55" i="1"/>
  <c r="AF55" i="1" s="1"/>
  <c r="AE56" i="1"/>
  <c r="AF56" i="1" s="1"/>
  <c r="AE57" i="1"/>
  <c r="AF57" i="1" s="1"/>
  <c r="AE58" i="1"/>
  <c r="AF58" i="1" s="1"/>
  <c r="AE59" i="1"/>
  <c r="AF59" i="1" s="1"/>
  <c r="AE60" i="1"/>
  <c r="AF60" i="1" s="1"/>
  <c r="AE61" i="1"/>
  <c r="AF61" i="1" s="1"/>
  <c r="AE62" i="1"/>
  <c r="AF62" i="1" s="1"/>
  <c r="AE63" i="1"/>
  <c r="AF63" i="1" s="1"/>
  <c r="AF64" i="1"/>
  <c r="AE65" i="1"/>
  <c r="AF65" i="1" s="1"/>
  <c r="AE66" i="1"/>
  <c r="AF66" i="1" s="1"/>
  <c r="AE67" i="1"/>
  <c r="AF67" i="1" s="1"/>
  <c r="AE68" i="1"/>
  <c r="AF68" i="1" s="1"/>
  <c r="AE69" i="1"/>
  <c r="AF69" i="1" s="1"/>
  <c r="AE38" i="1"/>
  <c r="AF38" i="1" s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E38" i="1"/>
  <c r="D38" i="1"/>
  <c r="AI9" i="1"/>
  <c r="AI10" i="1"/>
  <c r="H85" i="1"/>
  <c r="AI11" i="1" s="1"/>
  <c r="AJ11" i="1" s="1"/>
  <c r="I85" i="1"/>
  <c r="AI12" i="1" s="1"/>
  <c r="AJ12" i="1" s="1"/>
  <c r="J85" i="1"/>
  <c r="AI13" i="1" s="1"/>
  <c r="K85" i="1"/>
  <c r="AI14" i="1" s="1"/>
  <c r="L85" i="1"/>
  <c r="AI15" i="1" s="1"/>
  <c r="AJ15" i="1" s="1"/>
  <c r="M85" i="1"/>
  <c r="AI16" i="1" s="1"/>
  <c r="N85" i="1"/>
  <c r="AI17" i="1" s="1"/>
  <c r="O85" i="1"/>
  <c r="AI18" i="1" s="1"/>
  <c r="P85" i="1"/>
  <c r="AI19" i="1" s="1"/>
  <c r="AJ19" i="1" s="1"/>
  <c r="Q85" i="1"/>
  <c r="AI20" i="1" s="1"/>
  <c r="AJ20" i="1" s="1"/>
  <c r="R85" i="1"/>
  <c r="AI21" i="1" s="1"/>
  <c r="AJ21" i="1" s="1"/>
  <c r="S85" i="1"/>
  <c r="AI22" i="1" s="1"/>
  <c r="T85" i="1"/>
  <c r="AI23" i="1" s="1"/>
  <c r="AJ23" i="1" s="1"/>
  <c r="U85" i="1"/>
  <c r="AI24" i="1" s="1"/>
  <c r="AJ24" i="1" s="1"/>
  <c r="V85" i="1"/>
  <c r="AI25" i="1" s="1"/>
  <c r="AJ25" i="1" s="1"/>
  <c r="W85" i="1"/>
  <c r="AI26" i="1" s="1"/>
  <c r="X85" i="1"/>
  <c r="AI27" i="1" s="1"/>
  <c r="AJ27" i="1" s="1"/>
  <c r="AJ28" i="1"/>
  <c r="AJ13" i="1" l="1"/>
  <c r="AJ17" i="1"/>
  <c r="AJ16" i="1"/>
  <c r="AJ9" i="1"/>
  <c r="AJ18" i="1"/>
  <c r="AJ14" i="1"/>
  <c r="AJ10" i="1"/>
  <c r="O9" i="1"/>
  <c r="O13" i="1"/>
  <c r="O12" i="1"/>
  <c r="O11" i="1"/>
  <c r="O10" i="1"/>
  <c r="AJ26" i="1"/>
  <c r="AJ22" i="1"/>
  <c r="O15" i="1"/>
  <c r="R7" i="1" l="1"/>
  <c r="O16" i="1"/>
  <c r="AD5" i="1" s="1"/>
</calcChain>
</file>

<file path=xl/sharedStrings.xml><?xml version="1.0" encoding="utf-8"?>
<sst xmlns="http://schemas.openxmlformats.org/spreadsheetml/2006/main" count="280" uniqueCount="63">
  <si>
    <t>ÖĞRENCİNİN</t>
  </si>
  <si>
    <t>SORULAR</t>
  </si>
  <si>
    <t>SONUÇ</t>
  </si>
  <si>
    <t>SIRA
NO</t>
  </si>
  <si>
    <t>OKUL
 NO</t>
  </si>
  <si>
    <t>ADI VE SOYADI</t>
  </si>
  <si>
    <t>PUAN</t>
  </si>
  <si>
    <t>SORULARA GÖRE BAŞARI (%)</t>
  </si>
  <si>
    <t>TOPLAM</t>
  </si>
  <si>
    <t>SINAV ANALİZİ</t>
  </si>
  <si>
    <t>Alınan puanların ortalaması</t>
  </si>
  <si>
    <t>SINAVIN DEĞERLENDİRİLMESİ</t>
  </si>
  <si>
    <t xml:space="preserve">Okul </t>
  </si>
  <si>
    <t xml:space="preserve">Öğretim Yılı </t>
  </si>
  <si>
    <t xml:space="preserve">Dönem </t>
  </si>
  <si>
    <t xml:space="preserve">Sınıf </t>
  </si>
  <si>
    <t>Puan</t>
  </si>
  <si>
    <t>GRAFİK ANALİZ</t>
  </si>
  <si>
    <t>Yapılan sınavda sınıfın genel başarı yüzdesi</t>
  </si>
  <si>
    <t>olmuştur.</t>
  </si>
  <si>
    <t>Soruların ilgili olduğu konular</t>
  </si>
  <si>
    <t>SORU ANALİZİ VE SINAV BAŞARI DEĞERLENDİRMESİ</t>
  </si>
  <si>
    <t>Başarının düşük olduğu bu konular sınıfta ilan edildi. Sınav soruları  sınıfta çözüldü. Özellikle bu konular üzerinde ayrıntılı olarak açıklama yapıldı. Yapılan hatalar vurgulandı.</t>
  </si>
  <si>
    <t>: 1.Dönem</t>
  </si>
  <si>
    <t>Sınıf</t>
  </si>
  <si>
    <t>:</t>
  </si>
  <si>
    <t>Ders</t>
  </si>
  <si>
    <t>Öğretmen</t>
  </si>
  <si>
    <t>Okul</t>
  </si>
  <si>
    <t>Öğretim Yılı</t>
  </si>
  <si>
    <t>Bilgileri Doldurunuz.</t>
  </si>
  <si>
    <t>Branşı</t>
  </si>
  <si>
    <t>Buraya dokunmayınız. Yazıcıda bu kısım çıkmaz.Formüller için gereklidir. Sakın Silmeyin…</t>
  </si>
  <si>
    <t>Sınav No</t>
  </si>
  <si>
    <r>
      <rPr>
        <b/>
        <sz val="10"/>
        <rFont val="Tahoma"/>
        <family val="2"/>
        <charset val="162"/>
      </rPr>
      <t>GEÇMEZ</t>
    </r>
    <r>
      <rPr>
        <sz val="10"/>
        <rFont val="Tahoma"/>
        <family val="2"/>
        <charset val="162"/>
      </rPr>
      <t xml:space="preserve"> alan öğrenci sayısı</t>
    </r>
  </si>
  <si>
    <r>
      <rPr>
        <b/>
        <sz val="10"/>
        <rFont val="Tahoma"/>
        <family val="2"/>
        <charset val="162"/>
      </rPr>
      <t>GEÇER</t>
    </r>
    <r>
      <rPr>
        <sz val="10"/>
        <rFont val="Tahoma"/>
        <family val="2"/>
        <charset val="162"/>
      </rPr>
      <t xml:space="preserve"> alan öğrenci sayısı</t>
    </r>
  </si>
  <si>
    <r>
      <rPr>
        <b/>
        <sz val="10"/>
        <rFont val="Tahoma"/>
        <family val="2"/>
        <charset val="162"/>
      </rPr>
      <t>ORTA</t>
    </r>
    <r>
      <rPr>
        <sz val="10"/>
        <rFont val="Tahoma"/>
        <family val="2"/>
        <charset val="162"/>
      </rPr>
      <t xml:space="preserve"> alan öğrenci sayısı</t>
    </r>
  </si>
  <si>
    <r>
      <rPr>
        <b/>
        <sz val="10"/>
        <rFont val="Tahoma"/>
        <family val="2"/>
        <charset val="162"/>
      </rPr>
      <t>İYİ</t>
    </r>
    <r>
      <rPr>
        <sz val="10"/>
        <rFont val="Tahoma"/>
        <family val="2"/>
        <charset val="162"/>
      </rPr>
      <t xml:space="preserve"> alan öğrenci sayısı</t>
    </r>
  </si>
  <si>
    <r>
      <rPr>
        <b/>
        <sz val="10"/>
        <rFont val="Tahoma"/>
        <family val="2"/>
        <charset val="162"/>
      </rPr>
      <t>PEKİYİ</t>
    </r>
    <r>
      <rPr>
        <sz val="10"/>
        <rFont val="Tahoma"/>
        <family val="2"/>
        <charset val="162"/>
      </rPr>
      <t xml:space="preserve"> alan öğrenci sayısı</t>
    </r>
  </si>
  <si>
    <t>: 1.Sınav</t>
  </si>
  <si>
    <t>Okul Müdürü</t>
  </si>
  <si>
    <t>Sınıfın Başarı Yüzdesi</t>
  </si>
  <si>
    <t>Aşağıda belirtilen konularda başarı oranı %50 nin altında kalmıştır.</t>
  </si>
  <si>
    <t>: 2.Sınav</t>
  </si>
  <si>
    <t>: 3.Sınav</t>
  </si>
  <si>
    <t>: 2.Dönem</t>
  </si>
  <si>
    <t>1. Sınav</t>
  </si>
  <si>
    <t>2. Sınav</t>
  </si>
  <si>
    <t>3. Sınav</t>
  </si>
  <si>
    <t>1. DÖNEM</t>
  </si>
  <si>
    <t>2.DÖNEM</t>
  </si>
  <si>
    <t>Sınavlara Git :</t>
  </si>
  <si>
    <t>SICAK VE SOĞUK RENKLER</t>
  </si>
  <si>
    <t xml:space="preserve">ÇÖZÜNÜRLÜK </t>
  </si>
  <si>
    <t>SIRALI LİSTE OLUŞTURMA</t>
  </si>
  <si>
    <t>HTML ETİKETİ FONT İŞLEMLERİ</t>
  </si>
  <si>
    <t>LİNK OLUŞTURMA</t>
  </si>
  <si>
    <t>TABLO OLUŞTURMA</t>
  </si>
  <si>
    <t>FORM OLUŞTURMA</t>
  </si>
  <si>
    <t>CSS KULLANIMI</t>
  </si>
  <si>
    <t>Müdür</t>
  </si>
  <si>
    <t>TABLO DÜZENLEME</t>
  </si>
  <si>
    <t>FORM ELEMANLARI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</si>
</sst>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%0"/>
    <numFmt numFmtId="165" formatCode="dd/mm/yyyy;@"/>
  </numFmts>
  <fonts count="21" x14ac:knownFonts="1">
    <font>
      <sz val="10"/>
      <name val="Arial Tur"/>
      <charset val="162"/>
    </font>
    <font>
      <b/>
      <sz val="10"/>
      <name val="Tahoma"/>
      <family val="2"/>
      <charset val="162"/>
    </font>
    <font>
      <b/>
      <sz val="8"/>
      <name val="Tahoma"/>
      <family val="2"/>
      <charset val="162"/>
    </font>
    <font>
      <sz val="10"/>
      <name val="Tahoma"/>
      <family val="2"/>
      <charset val="162"/>
    </font>
    <font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Arial Tur"/>
      <charset val="162"/>
    </font>
    <font>
      <u/>
      <sz val="10"/>
      <color theme="10"/>
      <name val="Arial Tur"/>
      <charset val="162"/>
    </font>
    <font>
      <sz val="10"/>
      <color rgb="FFFF0000"/>
      <name val="Arial Tur"/>
      <charset val="162"/>
    </font>
    <font>
      <sz val="11"/>
      <color rgb="FFC00000"/>
      <name val="Arial Tur"/>
      <charset val="162"/>
    </font>
    <font>
      <sz val="10"/>
      <color theme="1"/>
      <name val="Arial Tur"/>
      <charset val="162"/>
    </font>
    <font>
      <u/>
      <sz val="10"/>
      <color theme="3"/>
      <name val="Arial Tur"/>
      <charset val="162"/>
    </font>
    <font>
      <sz val="10"/>
      <color theme="3"/>
      <name val="Arial Tur"/>
      <charset val="162"/>
    </font>
    <font>
      <sz val="14"/>
      <color rgb="FF0070C0"/>
      <name val="Arial Tur"/>
      <charset val="162"/>
    </font>
    <font>
      <sz val="9"/>
      <name val="Tahoma"/>
      <family val="2"/>
      <charset val="162"/>
    </font>
    <font>
      <b/>
      <sz val="11"/>
      <name val="Tahoma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rgb="FF002060"/>
      <name val="Arial Tur"/>
      <charset val="162"/>
    </font>
    <font>
      <b/>
      <sz val="11"/>
      <name val="Times New Roman"/>
      <family val="1"/>
      <charset val="162"/>
    </font>
    <font>
      <u/>
      <sz val="11"/>
      <color theme="1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1" fillId="0" borderId="0" xfId="0" applyFont="1" applyFill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8" fillId="0" borderId="0" xfId="0" applyFont="1" applyFill="1" applyAlignment="1">
      <alignment horizontal="center"/>
    </xf>
    <xf numFmtId="0" fontId="0" fillId="0" borderId="0" xfId="0" applyProtection="1"/>
    <xf numFmtId="0" fontId="0" fillId="0" borderId="0" xfId="0" applyFill="1" applyAlignment="1" applyProtection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1" fontId="0" fillId="3" borderId="0" xfId="0" applyNumberFormat="1" applyFont="1" applyFill="1" applyAlignment="1">
      <alignment horizontal="left"/>
    </xf>
    <xf numFmtId="1" fontId="0" fillId="3" borderId="0" xfId="0" applyNumberFormat="1" applyFill="1"/>
    <xf numFmtId="0" fontId="0" fillId="3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vertical="center"/>
      <protection locked="0"/>
    </xf>
    <xf numFmtId="0" fontId="10" fillId="0" borderId="0" xfId="0" applyFont="1" applyFill="1" applyProtection="1"/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2" borderId="1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" fillId="0" borderId="9" xfId="0" applyFont="1" applyFill="1" applyBorder="1" applyAlignment="1" applyProtection="1">
      <alignment vertical="top"/>
    </xf>
    <xf numFmtId="0" fontId="1" fillId="0" borderId="10" xfId="0" applyFont="1" applyFill="1" applyBorder="1" applyAlignment="1" applyProtection="1">
      <alignment vertical="top"/>
    </xf>
    <xf numFmtId="0" fontId="1" fillId="0" borderId="11" xfId="0" applyFont="1" applyFill="1" applyBorder="1" applyAlignment="1" applyProtection="1">
      <alignment vertical="top"/>
    </xf>
    <xf numFmtId="0" fontId="1" fillId="0" borderId="12" xfId="0" applyFont="1" applyFill="1" applyBorder="1" applyAlignment="1" applyProtection="1">
      <alignment vertical="top"/>
    </xf>
    <xf numFmtId="0" fontId="1" fillId="0" borderId="16" xfId="0" applyFont="1" applyFill="1" applyBorder="1" applyAlignment="1" applyProtection="1">
      <alignment horizontal="center" vertical="center" shrinkToFit="1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vertical="center" shrinkToFit="1"/>
    </xf>
    <xf numFmtId="165" fontId="0" fillId="0" borderId="0" xfId="0" applyNumberFormat="1" applyFill="1" applyAlignment="1" applyProtection="1"/>
    <xf numFmtId="0" fontId="0" fillId="0" borderId="0" xfId="0" applyFill="1" applyAlignment="1"/>
    <xf numFmtId="0" fontId="0" fillId="0" borderId="0" xfId="0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1" fillId="5" borderId="1" xfId="0" applyFont="1" applyFill="1" applyBorder="1" applyAlignment="1" applyProtection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top" wrapText="1" readingOrder="1"/>
    </xf>
    <xf numFmtId="0" fontId="4" fillId="0" borderId="8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1" fontId="1" fillId="0" borderId="29" xfId="0" applyNumberFormat="1" applyFont="1" applyFill="1" applyBorder="1" applyAlignment="1" applyProtection="1">
      <alignment horizontal="center" vertical="center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6" fillId="6" borderId="30" xfId="0" applyFont="1" applyFill="1" applyBorder="1" applyAlignment="1" applyProtection="1">
      <alignment horizontal="left"/>
      <protection locked="0"/>
    </xf>
    <xf numFmtId="0" fontId="6" fillId="6" borderId="30" xfId="0" applyFont="1" applyFill="1" applyBorder="1" applyAlignment="1" applyProtection="1">
      <alignment horizontal="left" vertical="center"/>
      <protection locked="0"/>
    </xf>
    <xf numFmtId="0" fontId="20" fillId="6" borderId="31" xfId="1" applyFont="1" applyFill="1" applyBorder="1" applyProtection="1">
      <protection locked="0"/>
    </xf>
    <xf numFmtId="0" fontId="6" fillId="6" borderId="31" xfId="0" applyFont="1" applyFill="1" applyBorder="1" applyProtection="1">
      <protection locked="0"/>
    </xf>
    <xf numFmtId="0" fontId="20" fillId="6" borderId="32" xfId="1" applyFont="1" applyFill="1" applyBorder="1" applyProtection="1">
      <protection locked="0"/>
    </xf>
    <xf numFmtId="0" fontId="2" fillId="7" borderId="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11" fillId="0" borderId="0" xfId="1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8" fillId="5" borderId="1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/>
    </xf>
    <xf numFmtId="0" fontId="9" fillId="3" borderId="0" xfId="0" applyFont="1" applyFill="1" applyAlignment="1">
      <alignment horizontal="center" vertical="center" wrapText="1"/>
    </xf>
    <xf numFmtId="0" fontId="19" fillId="0" borderId="8" xfId="0" applyFont="1" applyFill="1" applyBorder="1" applyAlignment="1" applyProtection="1">
      <alignment horizontal="left" vertical="top" wrapText="1" shrinkToFit="1" readingOrder="1"/>
    </xf>
    <xf numFmtId="0" fontId="19" fillId="0" borderId="0" xfId="0" applyFont="1" applyFill="1" applyBorder="1" applyAlignment="1" applyProtection="1">
      <alignment horizontal="left" vertical="top" wrapText="1" shrinkToFit="1" readingOrder="1"/>
    </xf>
    <xf numFmtId="0" fontId="19" fillId="0" borderId="9" xfId="0" applyFont="1" applyFill="1" applyBorder="1" applyAlignment="1" applyProtection="1">
      <alignment horizontal="left" vertical="top" wrapText="1" shrinkToFit="1" readingOrder="1"/>
    </xf>
    <xf numFmtId="0" fontId="4" fillId="4" borderId="8" xfId="0" applyFont="1" applyFill="1" applyBorder="1" applyAlignment="1" applyProtection="1">
      <alignment horizontal="left" vertical="top" wrapText="1" indent="1" shrinkToFit="1" readingOrder="1"/>
      <protection locked="0"/>
    </xf>
    <xf numFmtId="0" fontId="4" fillId="4" borderId="0" xfId="0" applyFont="1" applyFill="1" applyBorder="1" applyAlignment="1" applyProtection="1">
      <alignment horizontal="left" vertical="top" wrapText="1" indent="1" shrinkToFit="1" readingOrder="1"/>
      <protection locked="0"/>
    </xf>
    <xf numFmtId="0" fontId="4" fillId="4" borderId="9" xfId="0" applyFont="1" applyFill="1" applyBorder="1" applyAlignment="1" applyProtection="1">
      <alignment horizontal="left" vertical="top" wrapText="1" indent="1" shrinkToFit="1" readingOrder="1"/>
      <protection locked="0"/>
    </xf>
    <xf numFmtId="0" fontId="0" fillId="3" borderId="0" xfId="0" applyFill="1" applyAlignment="1">
      <alignment horizontal="center"/>
    </xf>
    <xf numFmtId="0" fontId="7" fillId="3" borderId="0" xfId="1" applyFill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 shrinkToFit="1"/>
    </xf>
    <xf numFmtId="0" fontId="3" fillId="4" borderId="1" xfId="0" applyFont="1" applyFill="1" applyBorder="1" applyAlignment="1" applyProtection="1">
      <alignment horizontal="left" vertical="center" indent="1" shrinkToFit="1"/>
      <protection locked="0"/>
    </xf>
    <xf numFmtId="0" fontId="16" fillId="0" borderId="10" xfId="0" applyFont="1" applyFill="1" applyBorder="1" applyAlignment="1" applyProtection="1">
      <alignment horizontal="left" vertical="center" shrinkToFit="1"/>
    </xf>
    <xf numFmtId="0" fontId="16" fillId="0" borderId="11" xfId="0" applyFont="1" applyFill="1" applyBorder="1" applyAlignment="1" applyProtection="1">
      <alignment horizontal="left" vertical="center" shrinkToFit="1"/>
    </xf>
    <xf numFmtId="0" fontId="16" fillId="0" borderId="11" xfId="0" applyFont="1" applyFill="1" applyBorder="1" applyAlignment="1" applyProtection="1">
      <alignment horizontal="right" vertical="center" shrinkToFit="1"/>
    </xf>
    <xf numFmtId="0" fontId="16" fillId="0" borderId="6" xfId="0" applyFont="1" applyFill="1" applyBorder="1" applyAlignment="1" applyProtection="1">
      <alignment horizontal="right" vertical="center" shrinkToFit="1"/>
    </xf>
    <xf numFmtId="0" fontId="16" fillId="0" borderId="5" xfId="0" applyFont="1" applyFill="1" applyBorder="1" applyAlignment="1" applyProtection="1">
      <alignment horizontal="left" vertical="center" shrinkToFit="1"/>
    </xf>
    <xf numFmtId="0" fontId="16" fillId="0" borderId="6" xfId="0" applyFont="1" applyFill="1" applyBorder="1" applyAlignment="1" applyProtection="1">
      <alignment horizontal="left" vertical="center" shrinkToFit="1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left" vertical="center" shrinkToFit="1"/>
    </xf>
    <xf numFmtId="164" fontId="1" fillId="0" borderId="6" xfId="0" applyNumberFormat="1" applyFont="1" applyFill="1" applyBorder="1" applyAlignment="1" applyProtection="1">
      <alignment horizontal="center" vertical="top" shrinkToFit="1" readingOrder="1"/>
    </xf>
    <xf numFmtId="0" fontId="3" fillId="0" borderId="16" xfId="0" applyFont="1" applyFill="1" applyBorder="1" applyAlignment="1" applyProtection="1">
      <alignment horizontal="left" vertical="center" indent="1"/>
    </xf>
    <xf numFmtId="0" fontId="3" fillId="0" borderId="1" xfId="0" applyFont="1" applyFill="1" applyBorder="1" applyAlignment="1" applyProtection="1">
      <alignment horizontal="left" vertical="center" indent="1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17" xfId="0" applyNumberFormat="1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1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 readingOrder="1"/>
    </xf>
    <xf numFmtId="0" fontId="4" fillId="0" borderId="6" xfId="0" applyFont="1" applyFill="1" applyBorder="1" applyAlignment="1" applyProtection="1">
      <alignment horizontal="center" vertical="top" wrapText="1" readingOrder="1"/>
    </xf>
    <xf numFmtId="0" fontId="16" fillId="0" borderId="8" xfId="0" applyFont="1" applyFill="1" applyBorder="1" applyAlignment="1" applyProtection="1">
      <alignment horizontal="left" vertical="center" shrinkToFit="1"/>
    </xf>
    <xf numFmtId="0" fontId="16" fillId="0" borderId="0" xfId="0" applyFont="1" applyFill="1" applyBorder="1" applyAlignment="1" applyProtection="1">
      <alignment horizontal="left" vertical="center" shrinkToFit="1"/>
    </xf>
    <xf numFmtId="0" fontId="17" fillId="0" borderId="0" xfId="0" applyFont="1" applyFill="1" applyBorder="1" applyAlignment="1" applyProtection="1">
      <alignment horizontal="left" vertical="center" shrinkToFit="1"/>
    </xf>
    <xf numFmtId="0" fontId="17" fillId="0" borderId="7" xfId="0" applyFont="1" applyFill="1" applyBorder="1" applyAlignment="1" applyProtection="1">
      <alignment horizontal="left" vertical="center" shrinkToFit="1"/>
    </xf>
    <xf numFmtId="0" fontId="17" fillId="0" borderId="9" xfId="0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 applyProtection="1">
      <alignment horizontal="left" vertical="top" wrapText="1" indent="1" readingOrder="1"/>
    </xf>
    <xf numFmtId="0" fontId="4" fillId="0" borderId="0" xfId="0" applyFont="1" applyFill="1" applyBorder="1" applyAlignment="1" applyProtection="1">
      <alignment horizontal="left" vertical="top" wrapText="1" indent="1" readingOrder="1"/>
    </xf>
    <xf numFmtId="0" fontId="4" fillId="0" borderId="9" xfId="0" applyFont="1" applyFill="1" applyBorder="1" applyAlignment="1" applyProtection="1">
      <alignment horizontal="left" vertical="top" wrapText="1" indent="1" readingOrder="1"/>
    </xf>
    <xf numFmtId="0" fontId="17" fillId="0" borderId="11" xfId="0" applyFont="1" applyFill="1" applyBorder="1" applyAlignment="1" applyProtection="1">
      <alignment horizontal="left" vertical="center" shrinkToFit="1"/>
    </xf>
    <xf numFmtId="0" fontId="17" fillId="0" borderId="12" xfId="0" applyFont="1" applyFill="1" applyBorder="1" applyAlignment="1" applyProtection="1">
      <alignment horizontal="left" vertical="center" shrinkToFit="1"/>
    </xf>
    <xf numFmtId="165" fontId="0" fillId="0" borderId="0" xfId="0" applyNumberFormat="1" applyFill="1" applyAlignment="1" applyProtection="1">
      <alignment horizontal="center"/>
    </xf>
    <xf numFmtId="0" fontId="16" fillId="2" borderId="14" xfId="0" applyFont="1" applyFill="1" applyBorder="1" applyAlignment="1" applyProtection="1">
      <alignment horizontal="center" vertical="center" textRotation="90"/>
    </xf>
    <xf numFmtId="0" fontId="16" fillId="2" borderId="1" xfId="0" applyFont="1" applyFill="1" applyBorder="1" applyAlignment="1" applyProtection="1">
      <alignment horizontal="center" vertical="center" textRotation="90"/>
    </xf>
    <xf numFmtId="0" fontId="16" fillId="2" borderId="7" xfId="0" applyFont="1" applyFill="1" applyBorder="1" applyAlignment="1" applyProtection="1">
      <alignment horizontal="center" vertical="center" textRotation="90"/>
    </xf>
    <xf numFmtId="0" fontId="16" fillId="2" borderId="27" xfId="0" applyFont="1" applyFill="1" applyBorder="1" applyAlignment="1" applyProtection="1">
      <alignment horizontal="center" vertical="center" textRotation="90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1" fillId="0" borderId="17" xfId="0" applyNumberFormat="1" applyFont="1" applyFill="1" applyBorder="1" applyAlignment="1" applyProtection="1">
      <alignment horizontal="center" vertical="center"/>
    </xf>
    <xf numFmtId="164" fontId="1" fillId="0" borderId="19" xfId="0" applyNumberFormat="1" applyFont="1" applyFill="1" applyBorder="1" applyAlignment="1" applyProtection="1">
      <alignment horizontal="center" vertical="center"/>
    </xf>
    <xf numFmtId="164" fontId="1" fillId="0" borderId="20" xfId="0" applyNumberFormat="1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shrinkToFit="1"/>
    </xf>
    <xf numFmtId="0" fontId="1" fillId="0" borderId="24" xfId="0" applyFont="1" applyFill="1" applyBorder="1" applyAlignment="1" applyProtection="1">
      <alignment horizontal="center" vertical="center" shrinkToFit="1"/>
    </xf>
    <xf numFmtId="0" fontId="1" fillId="0" borderId="25" xfId="0" applyFont="1" applyFill="1" applyBorder="1" applyAlignment="1" applyProtection="1">
      <alignment horizontal="center" vertical="center" shrinkToFit="1"/>
    </xf>
    <xf numFmtId="0" fontId="14" fillId="0" borderId="18" xfId="0" applyFont="1" applyFill="1" applyBorder="1" applyAlignment="1" applyProtection="1">
      <alignment horizontal="left" vertical="center" indent="1"/>
    </xf>
    <xf numFmtId="0" fontId="14" fillId="0" borderId="19" xfId="0" applyFont="1" applyFill="1" applyBorder="1" applyAlignment="1" applyProtection="1">
      <alignment horizontal="left" vertical="center" indent="1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vertical="top"/>
    </xf>
    <xf numFmtId="0" fontId="1" fillId="0" borderId="6" xfId="0" applyFont="1" applyFill="1" applyBorder="1" applyAlignment="1" applyProtection="1">
      <alignment horizontal="center" vertical="top"/>
    </xf>
    <xf numFmtId="0" fontId="1" fillId="0" borderId="7" xfId="0" applyFont="1" applyFill="1" applyBorder="1" applyAlignment="1" applyProtection="1">
      <alignment horizontal="center" vertical="top"/>
    </xf>
  </cellXfs>
  <cellStyles count="2">
    <cellStyle name="Köprü" xfId="1" builtinId="8"/>
    <cellStyle name="Normal" xfId="0" builtinId="0"/>
  </cellStyles>
  <dxfs count="24"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EAEAEA"/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sng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sz="900" b="1" u="sng">
                <a:solidFill>
                  <a:schemeClr val="tx1"/>
                </a:solidFill>
              </a:rPr>
              <a:t>SorularA</a:t>
            </a:r>
            <a:r>
              <a:rPr lang="tr-TR" sz="900" b="1" u="sng" baseline="0">
                <a:solidFill>
                  <a:schemeClr val="tx1"/>
                </a:solidFill>
              </a:rPr>
              <a:t> GÖRE BAŞARI</a:t>
            </a:r>
            <a:r>
              <a:rPr lang="tr-TR" sz="900" b="1" u="sng">
                <a:solidFill>
                  <a:schemeClr val="tx1"/>
                </a:solidFill>
              </a:rPr>
              <a:t> Yüzdesi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'1.Dön-1.Sınav'!$F$85:$AD$85</c:f>
              <c:numCache>
                <c:formatCode>0</c:formatCode>
                <c:ptCount val="25"/>
                <c:pt idx="0">
                  <c:v>46.808510638297875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89825536"/>
        <c:axId val="145266304"/>
      </c:barChart>
      <c:catAx>
        <c:axId val="1898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526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26630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982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 alignWithMargins="0"/>
    <c:pageMargins b="1" l="0.75000000000000133" r="0.75000000000000133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'2.Dön-2.Sınav'!$H$9:$H$13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'2.Dön-2.Sınav'!$O$9:$O$13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91929344"/>
        <c:axId val="190954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'2.Dön-2.Sınav'!$I$9:$I$13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'2.Dön-2.Sınav'!$J$9:$J$13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'2.Dön-2.Sınav'!$K$9:$K$13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dk1">
                      <a:tint val="9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'2.Dön-2.Sınav'!$L$9:$L$13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dk1">
                      <a:tint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'2.Dön-2.Sınav'!$M$9:$M$13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dk1">
                      <a:tint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'2.Dön-2.Sınav'!$N$9:$N$13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'2.Dön-2.Sınav'!$P$9:$P$13</c15:sqref>
                        </c15:formulaRef>
                      </c:ext>
                    </c:extLst>
                    <c:numCache>
                      <c:formatCode>0</c:formatCode>
                      <c:ptCount val="5"/>
                    </c:numCache>
                  </c:numRef>
                </c:val>
              </c15:ser>
            </c15:filteredBarSeries>
          </c:ext>
        </c:extLst>
      </c:barChart>
      <c:valAx>
        <c:axId val="190954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91929344"/>
        <c:crosses val="autoZero"/>
        <c:crossBetween val="between"/>
      </c:valAx>
      <c:catAx>
        <c:axId val="191929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1" u="none" strike="noStrike" kern="1200" cap="all" spc="12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95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sng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sz="900" b="1" u="sng">
                <a:solidFill>
                  <a:schemeClr val="tx1"/>
                </a:solidFill>
              </a:rPr>
              <a:t>SorularA</a:t>
            </a:r>
            <a:r>
              <a:rPr lang="tr-TR" sz="900" b="1" u="sng" baseline="0">
                <a:solidFill>
                  <a:schemeClr val="tx1"/>
                </a:solidFill>
              </a:rPr>
              <a:t> GÖRE BAŞARI</a:t>
            </a:r>
            <a:r>
              <a:rPr lang="tr-TR" sz="900" b="1" u="sng">
                <a:solidFill>
                  <a:schemeClr val="tx1"/>
                </a:solidFill>
              </a:rPr>
              <a:t> Yüzdesi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'2.Dön-3.Sınav'!$F$85:$AD$85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92167424"/>
        <c:axId val="192095936"/>
      </c:barChart>
      <c:catAx>
        <c:axId val="19216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09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09593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16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 alignWithMargins="0"/>
    <c:pageMargins b="1" l="0.75000000000000133" r="0.75000000000000133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'2.Dön-3.Sınav'!$H$9:$H$13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'2.Dön-3.Sınav'!$O$9:$O$13</c:f>
              <c:numCache>
                <c:formatCode>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92254464"/>
        <c:axId val="1920976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'2.Dön-3.Sınav'!$I$9:$I$13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'2.Dön-3.Sınav'!$J$9:$J$13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'2.Dön-3.Sınav'!$K$9:$K$13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dk1">
                      <a:tint val="9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'2.Dön-3.Sınav'!$L$9:$L$13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dk1">
                      <a:tint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'2.Dön-3.Sınav'!$M$9:$M$13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dk1">
                      <a:tint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'2.Dön-3.Sınav'!$N$9:$N$13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'2.Dön-3.Sınav'!$P$9:$P$13</c15:sqref>
                        </c15:formulaRef>
                      </c:ext>
                    </c:extLst>
                    <c:numCache>
                      <c:formatCode>0</c:formatCode>
                      <c:ptCount val="5"/>
                    </c:numCache>
                  </c:numRef>
                </c:val>
              </c15:ser>
            </c15:filteredBarSeries>
          </c:ext>
        </c:extLst>
      </c:barChart>
      <c:valAx>
        <c:axId val="1920976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92254464"/>
        <c:crosses val="autoZero"/>
        <c:crossBetween val="between"/>
      </c:valAx>
      <c:catAx>
        <c:axId val="192254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1" u="none" strike="noStrike" kern="1200" cap="all" spc="12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097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'1.Dön-1.Sınav'!$H$9:$H$13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'1.Dön-1.Sınav'!$O$9:$O$13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826048"/>
        <c:axId val="1452680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'1.Dön-1.Sınav'!$I$9:$I$13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'1.Dön-1.Sınav'!$J$9:$J$13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'1.Dön-1.Sınav'!$K$9:$K$13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dk1">
                      <a:tint val="9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'1.Dön-1.Sınav'!$L$9:$L$13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dk1">
                      <a:tint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'1.Dön-1.Sınav'!$M$9:$M$13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dk1">
                      <a:tint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'1.Dön-1.Sınav'!$N$9:$N$13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'1.Dön-1.Sınav'!$P$9:$P$13</c15:sqref>
                        </c15:formulaRef>
                      </c:ext>
                    </c:extLst>
                    <c:numCache>
                      <c:formatCode>0</c:formatCode>
                      <c:ptCount val="5"/>
                    </c:numCache>
                  </c:numRef>
                </c:val>
              </c15:ser>
            </c15:filteredBarSeries>
          </c:ext>
        </c:extLst>
      </c:barChart>
      <c:valAx>
        <c:axId val="1452680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89826048"/>
        <c:crosses val="autoZero"/>
        <c:crossBetween val="between"/>
      </c:valAx>
      <c:catAx>
        <c:axId val="189826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1" u="none" strike="noStrike" kern="1200" cap="all" spc="12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5268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sng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sz="900" b="1" u="sng">
                <a:solidFill>
                  <a:schemeClr val="tx1"/>
                </a:solidFill>
              </a:rPr>
              <a:t>SorularA</a:t>
            </a:r>
            <a:r>
              <a:rPr lang="tr-TR" sz="900" b="1" u="sng" baseline="0">
                <a:solidFill>
                  <a:schemeClr val="tx1"/>
                </a:solidFill>
              </a:rPr>
              <a:t> GÖRE BAŞARI</a:t>
            </a:r>
            <a:r>
              <a:rPr lang="tr-TR" sz="900" b="1" u="sng">
                <a:solidFill>
                  <a:schemeClr val="tx1"/>
                </a:solidFill>
              </a:rPr>
              <a:t> Yüzdesi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'1.Dön-2.Sınav'!$F$85:$AD$85</c:f>
              <c:numCache>
                <c:formatCode>0</c:formatCode>
                <c:ptCount val="25"/>
                <c:pt idx="0">
                  <c:v>46.808510638297875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91160320"/>
        <c:axId val="190727872"/>
      </c:barChart>
      <c:catAx>
        <c:axId val="19116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72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2787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11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 alignWithMargins="0"/>
    <c:pageMargins b="1" l="0.75000000000000133" r="0.750000000000001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'1.Dön-2.Sınav'!$H$9:$H$13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'1.Dön-2.Sınav'!$O$9:$O$13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91161344"/>
        <c:axId val="190729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'1.Dön-2.Sınav'!$I$9:$I$13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'1.Dön-2.Sınav'!$J$9:$J$13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'1.Dön-2.Sınav'!$K$9:$K$13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dk1">
                      <a:tint val="9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'1.Dön-2.Sınav'!$L$9:$L$13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dk1">
                      <a:tint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'1.Dön-2.Sınav'!$M$9:$M$13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dk1">
                      <a:tint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'1.Dön-2.Sınav'!$N$9:$N$13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'1.Dön-2.Sınav'!$P$9:$P$13</c15:sqref>
                        </c15:formulaRef>
                      </c:ext>
                    </c:extLst>
                    <c:numCache>
                      <c:formatCode>0</c:formatCode>
                      <c:ptCount val="5"/>
                    </c:numCache>
                  </c:numRef>
                </c:val>
              </c15:ser>
            </c15:filteredBarSeries>
          </c:ext>
        </c:extLst>
      </c:barChart>
      <c:valAx>
        <c:axId val="1907296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91161344"/>
        <c:crosses val="autoZero"/>
        <c:crossBetween val="between"/>
      </c:valAx>
      <c:catAx>
        <c:axId val="191161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1" u="none" strike="noStrike" kern="1200" cap="all" spc="12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729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sng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sz="900" b="1" u="sng">
                <a:solidFill>
                  <a:schemeClr val="tx1"/>
                </a:solidFill>
              </a:rPr>
              <a:t>SorularA</a:t>
            </a:r>
            <a:r>
              <a:rPr lang="tr-TR" sz="900" b="1" u="sng" baseline="0">
                <a:solidFill>
                  <a:schemeClr val="tx1"/>
                </a:solidFill>
              </a:rPr>
              <a:t> GÖRE BAŞARI</a:t>
            </a:r>
            <a:r>
              <a:rPr lang="tr-TR" sz="900" b="1" u="sng">
                <a:solidFill>
                  <a:schemeClr val="tx1"/>
                </a:solidFill>
              </a:rPr>
              <a:t> Yüzdesi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'1.Dön-3.Sınav'!$F$85:$AD$85</c:f>
              <c:numCache>
                <c:formatCode>0</c:formatCode>
                <c:ptCount val="25"/>
                <c:pt idx="0">
                  <c:v>46.808510638297875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90971904"/>
        <c:axId val="190731904"/>
      </c:barChart>
      <c:catAx>
        <c:axId val="1909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7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3190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97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 alignWithMargins="0"/>
    <c:pageMargins b="1" l="0.75000000000000133" r="0.75000000000000133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'1.Dön-3.Sınav'!$H$9:$H$13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'1.Dön-3.Sınav'!$O$9:$O$13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90972416"/>
        <c:axId val="190733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'1.Dön-3.Sınav'!$I$9:$I$13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'1.Dön-3.Sınav'!$J$9:$J$13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'1.Dön-3.Sınav'!$K$9:$K$13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dk1">
                      <a:tint val="9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'1.Dön-3.Sınav'!$L$9:$L$13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dk1">
                      <a:tint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'1.Dön-3.Sınav'!$M$9:$M$13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dk1">
                      <a:tint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'1.Dön-3.Sınav'!$N$9:$N$13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'1.Dön-3.Sınav'!$P$9:$P$13</c15:sqref>
                        </c15:formulaRef>
                      </c:ext>
                    </c:extLst>
                    <c:numCache>
                      <c:formatCode>0</c:formatCode>
                      <c:ptCount val="5"/>
                    </c:numCache>
                  </c:numRef>
                </c:val>
              </c15:ser>
            </c15:filteredBarSeries>
          </c:ext>
        </c:extLst>
      </c:barChart>
      <c:valAx>
        <c:axId val="1907336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90972416"/>
        <c:crosses val="autoZero"/>
        <c:crossBetween val="between"/>
      </c:valAx>
      <c:catAx>
        <c:axId val="190972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1" u="none" strike="noStrike" kern="1200" cap="all" spc="12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733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sng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sz="900" b="1" u="sng">
                <a:solidFill>
                  <a:schemeClr val="tx1"/>
                </a:solidFill>
              </a:rPr>
              <a:t>SorularA</a:t>
            </a:r>
            <a:r>
              <a:rPr lang="tr-TR" sz="900" b="1" u="sng" baseline="0">
                <a:solidFill>
                  <a:schemeClr val="tx1"/>
                </a:solidFill>
              </a:rPr>
              <a:t> GÖRE BAŞARI</a:t>
            </a:r>
            <a:r>
              <a:rPr lang="tr-TR" sz="900" b="1" u="sng">
                <a:solidFill>
                  <a:schemeClr val="tx1"/>
                </a:solidFill>
              </a:rPr>
              <a:t> Yüzdesi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'2.Dön-1.Sınav'!$F$85:$AD$85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90975488"/>
        <c:axId val="190949056"/>
      </c:barChart>
      <c:catAx>
        <c:axId val="1909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94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94905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97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 alignWithMargins="0"/>
    <c:pageMargins b="1" l="0.75000000000000133" r="0.75000000000000133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6"/>
          <c:order val="0"/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'2.Dön-1.Sınav'!$H$9:$H$13</c:f>
              <c:strCache>
                <c:ptCount val="5"/>
                <c:pt idx="0">
                  <c:v>GEÇMEZ alan öğrenci sayısı</c:v>
                </c:pt>
                <c:pt idx="1">
                  <c:v>GEÇER alan öğrenci sayısı</c:v>
                </c:pt>
                <c:pt idx="2">
                  <c:v>ORTA alan öğrenci sayısı</c:v>
                </c:pt>
                <c:pt idx="3">
                  <c:v>İYİ alan öğrenci sayısı</c:v>
                </c:pt>
                <c:pt idx="4">
                  <c:v>PEKİYİ alan öğrenci sayısı</c:v>
                </c:pt>
              </c:strCache>
            </c:strRef>
          </c:cat>
          <c:val>
            <c:numRef>
              <c:f>'2.Dön-1.Sınav'!$O$9:$O$13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91926272"/>
        <c:axId val="1909507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'2.Dön-1.Sınav'!$I$9:$I$13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'2.Dön-1.Sınav'!$J$9:$J$13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'2.Dön-1.Sınav'!$K$9:$K$13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dk1">
                      <a:tint val="9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'2.Dön-1.Sınav'!$L$9:$L$13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dk1">
                      <a:tint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'2.Dön-1.Sınav'!$M$9:$M$13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dk1">
                      <a:tint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'2.Dön-1.Sınav'!$N$9:$N$13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'2.Dön-1.Sınav'!$H$9:$H$13</c15:sqref>
                        </c15:formulaRef>
                      </c:ext>
                    </c:extLst>
                    <c:strCache>
                      <c:ptCount val="5"/>
                      <c:pt idx="0">
                        <c:v>GEÇMEZ alan öğrenci sayısı</c:v>
                      </c:pt>
                      <c:pt idx="1">
                        <c:v>GEÇER alan öğrenci sayısı</c:v>
                      </c:pt>
                      <c:pt idx="2">
                        <c:v>ORTA alan öğrenci sayısı</c:v>
                      </c:pt>
                      <c:pt idx="3">
                        <c:v>İYİ alan öğrenci sayısı</c:v>
                      </c:pt>
                      <c:pt idx="4">
                        <c:v>PEKİYİ alan öğrenci sayısı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'2.Dön-1.Sınav'!$P$9:$P$13</c15:sqref>
                        </c15:formulaRef>
                      </c:ext>
                    </c:extLst>
                    <c:numCache>
                      <c:formatCode>0</c:formatCode>
                      <c:ptCount val="5"/>
                    </c:numCache>
                  </c:numRef>
                </c:val>
              </c15:ser>
            </c15:filteredBarSeries>
          </c:ext>
        </c:extLst>
      </c:barChart>
      <c:valAx>
        <c:axId val="1909507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91926272"/>
        <c:crosses val="autoZero"/>
        <c:crossBetween val="between"/>
      </c:valAx>
      <c:catAx>
        <c:axId val="191926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1" u="none" strike="noStrike" kern="1200" cap="all" spc="12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950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sng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sz="900" b="1" u="sng">
                <a:solidFill>
                  <a:schemeClr val="tx1"/>
                </a:solidFill>
              </a:rPr>
              <a:t>SorularA</a:t>
            </a:r>
            <a:r>
              <a:rPr lang="tr-TR" sz="900" b="1" u="sng" baseline="0">
                <a:solidFill>
                  <a:schemeClr val="tx1"/>
                </a:solidFill>
              </a:rPr>
              <a:t> GÖRE BAŞARI</a:t>
            </a:r>
            <a:r>
              <a:rPr lang="tr-TR" sz="900" b="1" u="sng">
                <a:solidFill>
                  <a:schemeClr val="tx1"/>
                </a:solidFill>
              </a:rPr>
              <a:t> Yüzdesi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'2.Dön-2.Sınav'!$F$85:$AD$85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90974976"/>
        <c:axId val="190953088"/>
      </c:barChart>
      <c:catAx>
        <c:axId val="19097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95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95308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97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 alignWithMargins="0"/>
    <c:pageMargins b="1" l="0.75000000000000133" r="0.750000000000001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85726</xdr:colOff>
      <xdr:row>18</xdr:row>
      <xdr:rowOff>9526</xdr:rowOff>
    </xdr:from>
    <xdr:to>
      <xdr:col>31</xdr:col>
      <xdr:colOff>495301</xdr:colOff>
      <xdr:row>27</xdr:row>
      <xdr:rowOff>104776</xdr:rowOff>
    </xdr:to>
    <xdr:graphicFrame macro="">
      <xdr:nvGraphicFramePr>
        <xdr:cNvPr id="1149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495300</xdr:colOff>
      <xdr:row>33</xdr:row>
      <xdr:rowOff>133350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85726</xdr:colOff>
      <xdr:row>18</xdr:row>
      <xdr:rowOff>9526</xdr:rowOff>
    </xdr:from>
    <xdr:to>
      <xdr:col>31</xdr:col>
      <xdr:colOff>495301</xdr:colOff>
      <xdr:row>27</xdr:row>
      <xdr:rowOff>104776</xdr:rowOff>
    </xdr:to>
    <xdr:graphicFrame macro="">
      <xdr:nvGraphicFramePr>
        <xdr:cNvPr id="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495300</xdr:colOff>
      <xdr:row>33</xdr:row>
      <xdr:rowOff>133350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85726</xdr:colOff>
      <xdr:row>18</xdr:row>
      <xdr:rowOff>9526</xdr:rowOff>
    </xdr:from>
    <xdr:to>
      <xdr:col>31</xdr:col>
      <xdr:colOff>495301</xdr:colOff>
      <xdr:row>27</xdr:row>
      <xdr:rowOff>104776</xdr:rowOff>
    </xdr:to>
    <xdr:graphicFrame macro="">
      <xdr:nvGraphicFramePr>
        <xdr:cNvPr id="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495300</xdr:colOff>
      <xdr:row>33</xdr:row>
      <xdr:rowOff>133350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85726</xdr:colOff>
      <xdr:row>18</xdr:row>
      <xdr:rowOff>9526</xdr:rowOff>
    </xdr:from>
    <xdr:to>
      <xdr:col>31</xdr:col>
      <xdr:colOff>495301</xdr:colOff>
      <xdr:row>27</xdr:row>
      <xdr:rowOff>104776</xdr:rowOff>
    </xdr:to>
    <xdr:graphicFrame macro="">
      <xdr:nvGraphicFramePr>
        <xdr:cNvPr id="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495300</xdr:colOff>
      <xdr:row>33</xdr:row>
      <xdr:rowOff>133350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85726</xdr:colOff>
      <xdr:row>18</xdr:row>
      <xdr:rowOff>9526</xdr:rowOff>
    </xdr:from>
    <xdr:to>
      <xdr:col>31</xdr:col>
      <xdr:colOff>495301</xdr:colOff>
      <xdr:row>27</xdr:row>
      <xdr:rowOff>104776</xdr:rowOff>
    </xdr:to>
    <xdr:graphicFrame macro="">
      <xdr:nvGraphicFramePr>
        <xdr:cNvPr id="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495300</xdr:colOff>
      <xdr:row>33</xdr:row>
      <xdr:rowOff>133350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85726</xdr:colOff>
      <xdr:row>18</xdr:row>
      <xdr:rowOff>9526</xdr:rowOff>
    </xdr:from>
    <xdr:to>
      <xdr:col>31</xdr:col>
      <xdr:colOff>495301</xdr:colOff>
      <xdr:row>27</xdr:row>
      <xdr:rowOff>104776</xdr:rowOff>
    </xdr:to>
    <xdr:graphicFrame macro="">
      <xdr:nvGraphicFramePr>
        <xdr:cNvPr id="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28</xdr:row>
      <xdr:rowOff>0</xdr:rowOff>
    </xdr:from>
    <xdr:to>
      <xdr:col>31</xdr:col>
      <xdr:colOff>495300</xdr:colOff>
      <xdr:row>33</xdr:row>
      <xdr:rowOff>133350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25"/>
  <sheetViews>
    <sheetView tabSelected="1" workbookViewId="0">
      <selection activeCell="H4" sqref="H4:H10"/>
    </sheetView>
  </sheetViews>
  <sheetFormatPr defaultRowHeight="12.75" x14ac:dyDescent="0.2"/>
  <cols>
    <col min="1" max="2" width="9.140625" style="8"/>
    <col min="3" max="3" width="9.7109375" style="8" customWidth="1"/>
    <col min="4" max="4" width="33.85546875" style="8" customWidth="1"/>
    <col min="5" max="5" width="9.140625" style="8"/>
    <col min="6" max="6" width="15.5703125" style="8" customWidth="1"/>
    <col min="7" max="7" width="1.28515625" style="8" customWidth="1"/>
    <col min="8" max="8" width="49.7109375" style="8" bestFit="1" customWidth="1"/>
    <col min="9" max="16384" width="9.140625" style="8"/>
  </cols>
  <sheetData>
    <row r="1" spans="1:8" ht="17.25" customHeight="1" x14ac:dyDescent="0.2">
      <c r="A1" s="61"/>
      <c r="B1" s="61"/>
      <c r="C1" s="61"/>
      <c r="D1" s="61"/>
      <c r="E1" s="61"/>
      <c r="F1" s="61"/>
      <c r="G1" s="61"/>
      <c r="H1" s="61"/>
    </row>
    <row r="2" spans="1:8" ht="18" x14ac:dyDescent="0.25">
      <c r="B2" s="67" t="str">
        <f>H6&amp;"  SINIFI ÖĞRENCİ LİSTESİ"</f>
        <v xml:space="preserve">  SINIFI ÖĞRENCİ LİSTESİ</v>
      </c>
      <c r="C2" s="67"/>
      <c r="D2" s="67"/>
    </row>
    <row r="3" spans="1:8" ht="28.5" customHeight="1" x14ac:dyDescent="0.2">
      <c r="B3" s="62" t="s">
        <v>0</v>
      </c>
      <c r="C3" s="62"/>
      <c r="D3" s="62"/>
      <c r="F3" s="66" t="s">
        <v>30</v>
      </c>
      <c r="G3" s="66"/>
      <c r="H3" s="66"/>
    </row>
    <row r="4" spans="1:8" ht="28.5" customHeight="1" x14ac:dyDescent="0.2">
      <c r="B4" s="15" t="s">
        <v>3</v>
      </c>
      <c r="C4" s="15" t="s">
        <v>4</v>
      </c>
      <c r="D4" s="15" t="s">
        <v>5</v>
      </c>
      <c r="F4" s="43" t="s">
        <v>28</v>
      </c>
      <c r="G4" s="44" t="s">
        <v>25</v>
      </c>
      <c r="H4" s="17"/>
    </row>
    <row r="5" spans="1:8" ht="14.1" customHeight="1" x14ac:dyDescent="0.2">
      <c r="B5" s="16">
        <v>1</v>
      </c>
      <c r="C5" s="60"/>
      <c r="D5" s="60"/>
      <c r="F5" s="45" t="s">
        <v>29</v>
      </c>
      <c r="G5" s="46" t="s">
        <v>25</v>
      </c>
      <c r="H5" s="17"/>
    </row>
    <row r="6" spans="1:8" ht="14.1" customHeight="1" x14ac:dyDescent="0.2">
      <c r="B6" s="16">
        <v>2</v>
      </c>
      <c r="C6" s="60"/>
      <c r="D6" s="60"/>
      <c r="F6" s="45" t="s">
        <v>24</v>
      </c>
      <c r="G6" s="46" t="s">
        <v>25</v>
      </c>
      <c r="H6" s="17"/>
    </row>
    <row r="7" spans="1:8" ht="14.1" customHeight="1" x14ac:dyDescent="0.2">
      <c r="B7" s="16">
        <v>3</v>
      </c>
      <c r="C7" s="60"/>
      <c r="D7" s="60"/>
      <c r="F7" s="45" t="s">
        <v>26</v>
      </c>
      <c r="G7" s="46" t="s">
        <v>25</v>
      </c>
      <c r="H7" s="17"/>
    </row>
    <row r="8" spans="1:8" ht="14.1" customHeight="1" x14ac:dyDescent="0.2">
      <c r="B8" s="16">
        <v>4</v>
      </c>
      <c r="C8" s="60"/>
      <c r="D8" s="60"/>
      <c r="F8" s="45" t="s">
        <v>27</v>
      </c>
      <c r="G8" s="46" t="s">
        <v>25</v>
      </c>
      <c r="H8" s="17"/>
    </row>
    <row r="9" spans="1:8" ht="14.1" customHeight="1" x14ac:dyDescent="0.2">
      <c r="B9" s="16">
        <v>5</v>
      </c>
      <c r="C9" s="60"/>
      <c r="D9" s="60"/>
      <c r="F9" s="45" t="s">
        <v>31</v>
      </c>
      <c r="G9" s="46" t="s">
        <v>25</v>
      </c>
      <c r="H9" s="17"/>
    </row>
    <row r="10" spans="1:8" ht="14.1" customHeight="1" thickBot="1" x14ac:dyDescent="0.25">
      <c r="B10" s="16">
        <v>6</v>
      </c>
      <c r="C10" s="60"/>
      <c r="D10" s="60"/>
      <c r="F10" s="45" t="s">
        <v>60</v>
      </c>
      <c r="G10" s="46" t="s">
        <v>25</v>
      </c>
      <c r="H10" s="17"/>
    </row>
    <row r="11" spans="1:8" ht="14.1" customHeight="1" thickBot="1" x14ac:dyDescent="0.25">
      <c r="B11" s="16">
        <v>7</v>
      </c>
      <c r="C11" s="60"/>
      <c r="D11" s="60"/>
      <c r="F11" s="55" t="s">
        <v>51</v>
      </c>
    </row>
    <row r="12" spans="1:8" ht="14.1" customHeight="1" x14ac:dyDescent="0.2">
      <c r="B12" s="16">
        <v>8</v>
      </c>
      <c r="C12" s="60"/>
      <c r="D12" s="60"/>
      <c r="F12" s="56" t="s">
        <v>49</v>
      </c>
      <c r="G12" s="18"/>
      <c r="H12" s="54"/>
    </row>
    <row r="13" spans="1:8" ht="14.1" customHeight="1" x14ac:dyDescent="0.2">
      <c r="B13" s="16">
        <v>9</v>
      </c>
      <c r="C13" s="60"/>
      <c r="D13" s="60"/>
      <c r="F13" s="57" t="s">
        <v>46</v>
      </c>
      <c r="G13" s="63"/>
      <c r="H13" s="63"/>
    </row>
    <row r="14" spans="1:8" ht="14.1" customHeight="1" x14ac:dyDescent="0.2">
      <c r="B14" s="16">
        <v>10</v>
      </c>
      <c r="C14" s="60"/>
      <c r="D14" s="60"/>
      <c r="F14" s="57" t="s">
        <v>47</v>
      </c>
      <c r="G14" s="64"/>
      <c r="H14" s="65"/>
    </row>
    <row r="15" spans="1:8" ht="14.1" customHeight="1" x14ac:dyDescent="0.2">
      <c r="B15" s="16">
        <v>11</v>
      </c>
      <c r="C15" s="60"/>
      <c r="D15" s="60"/>
      <c r="F15" s="57" t="s">
        <v>48</v>
      </c>
      <c r="G15" s="1"/>
      <c r="H15" s="9"/>
    </row>
    <row r="16" spans="1:8" ht="14.1" customHeight="1" x14ac:dyDescent="0.2">
      <c r="B16" s="16">
        <v>12</v>
      </c>
      <c r="C16" s="60"/>
      <c r="D16" s="60"/>
      <c r="F16" s="58" t="s">
        <v>50</v>
      </c>
      <c r="G16" s="1"/>
      <c r="H16" s="1"/>
    </row>
    <row r="17" spans="2:6" ht="14.1" customHeight="1" x14ac:dyDescent="0.2">
      <c r="B17" s="16">
        <v>13</v>
      </c>
      <c r="C17" s="60"/>
      <c r="D17" s="60"/>
      <c r="F17" s="57" t="s">
        <v>46</v>
      </c>
    </row>
    <row r="18" spans="2:6" ht="14.1" customHeight="1" x14ac:dyDescent="0.2">
      <c r="B18" s="16">
        <v>14</v>
      </c>
      <c r="C18" s="60"/>
      <c r="D18" s="60"/>
      <c r="F18" s="57" t="s">
        <v>47</v>
      </c>
    </row>
    <row r="19" spans="2:6" ht="14.1" customHeight="1" thickBot="1" x14ac:dyDescent="0.25">
      <c r="B19" s="16">
        <v>15</v>
      </c>
      <c r="C19" s="60"/>
      <c r="D19" s="60"/>
      <c r="F19" s="59" t="s">
        <v>48</v>
      </c>
    </row>
    <row r="20" spans="2:6" ht="14.1" customHeight="1" x14ac:dyDescent="0.2">
      <c r="B20" s="16">
        <v>16</v>
      </c>
      <c r="C20" s="60"/>
      <c r="D20" s="60"/>
    </row>
    <row r="21" spans="2:6" ht="14.1" customHeight="1" x14ac:dyDescent="0.2">
      <c r="B21" s="16">
        <v>17</v>
      </c>
      <c r="C21" s="60"/>
      <c r="D21" s="60"/>
    </row>
    <row r="22" spans="2:6" ht="14.1" customHeight="1" x14ac:dyDescent="0.2">
      <c r="B22" s="16">
        <v>18</v>
      </c>
      <c r="C22" s="60"/>
      <c r="D22" s="60"/>
    </row>
    <row r="23" spans="2:6" ht="14.1" customHeight="1" x14ac:dyDescent="0.2">
      <c r="B23" s="16">
        <v>19</v>
      </c>
      <c r="C23" s="60"/>
      <c r="D23" s="60"/>
    </row>
    <row r="24" spans="2:6" ht="14.1" customHeight="1" x14ac:dyDescent="0.2">
      <c r="B24" s="16">
        <v>20</v>
      </c>
      <c r="C24" s="60"/>
      <c r="D24" s="60"/>
    </row>
    <row r="25" spans="2:6" ht="14.1" customHeight="1" x14ac:dyDescent="0.2">
      <c r="B25" s="16">
        <v>21</v>
      </c>
      <c r="C25" s="60"/>
      <c r="D25" s="60"/>
    </row>
    <row r="26" spans="2:6" ht="14.1" customHeight="1" x14ac:dyDescent="0.2">
      <c r="B26" s="16">
        <v>22</v>
      </c>
      <c r="C26" s="60"/>
      <c r="D26" s="60"/>
    </row>
    <row r="27" spans="2:6" ht="14.1" customHeight="1" x14ac:dyDescent="0.2">
      <c r="B27" s="16">
        <v>23</v>
      </c>
      <c r="C27" s="60"/>
      <c r="D27" s="60"/>
    </row>
    <row r="28" spans="2:6" ht="14.1" customHeight="1" x14ac:dyDescent="0.2">
      <c r="B28" s="16">
        <v>24</v>
      </c>
      <c r="C28" s="60"/>
      <c r="D28" s="60"/>
    </row>
    <row r="29" spans="2:6" ht="14.1" customHeight="1" x14ac:dyDescent="0.2">
      <c r="B29" s="16">
        <v>25</v>
      </c>
      <c r="C29" s="60"/>
      <c r="D29" s="60"/>
    </row>
    <row r="30" spans="2:6" ht="14.1" customHeight="1" x14ac:dyDescent="0.2">
      <c r="B30" s="16">
        <v>26</v>
      </c>
      <c r="C30" s="60"/>
      <c r="D30" s="60"/>
    </row>
    <row r="31" spans="2:6" ht="14.1" customHeight="1" x14ac:dyDescent="0.2">
      <c r="B31" s="16">
        <v>27</v>
      </c>
      <c r="C31" s="60"/>
      <c r="D31" s="60"/>
    </row>
    <row r="32" spans="2:6" ht="14.1" customHeight="1" x14ac:dyDescent="0.2">
      <c r="B32" s="16">
        <v>28</v>
      </c>
      <c r="C32" s="60"/>
      <c r="D32" s="60"/>
    </row>
    <row r="33" spans="2:4" ht="14.1" customHeight="1" x14ac:dyDescent="0.2">
      <c r="B33" s="16">
        <v>29</v>
      </c>
      <c r="C33" s="60"/>
      <c r="D33" s="60"/>
    </row>
    <row r="34" spans="2:4" ht="14.1" customHeight="1" x14ac:dyDescent="0.2">
      <c r="B34" s="16">
        <v>30</v>
      </c>
      <c r="C34" s="60"/>
      <c r="D34" s="60"/>
    </row>
    <row r="35" spans="2:4" ht="14.1" customHeight="1" x14ac:dyDescent="0.2">
      <c r="B35" s="16">
        <v>31</v>
      </c>
      <c r="C35" s="60"/>
      <c r="D35" s="60"/>
    </row>
    <row r="36" spans="2:4" ht="14.1" customHeight="1" x14ac:dyDescent="0.2">
      <c r="B36" s="16">
        <v>32</v>
      </c>
      <c r="C36" s="60"/>
      <c r="D36" s="60"/>
    </row>
    <row r="37" spans="2:4" ht="14.1" customHeight="1" x14ac:dyDescent="0.2">
      <c r="B37" s="16">
        <v>33</v>
      </c>
      <c r="C37" s="60"/>
      <c r="D37" s="60"/>
    </row>
    <row r="38" spans="2:4" ht="14.1" customHeight="1" x14ac:dyDescent="0.2">
      <c r="B38" s="16">
        <v>34</v>
      </c>
      <c r="C38" s="60"/>
      <c r="D38" s="60"/>
    </row>
    <row r="39" spans="2:4" ht="14.1" customHeight="1" x14ac:dyDescent="0.2">
      <c r="B39" s="16">
        <v>35</v>
      </c>
      <c r="C39" s="60"/>
      <c r="D39" s="60"/>
    </row>
    <row r="40" spans="2:4" ht="12" customHeight="1" x14ac:dyDescent="0.2">
      <c r="B40" s="16">
        <v>36</v>
      </c>
      <c r="C40" s="60"/>
      <c r="D40" s="60"/>
    </row>
    <row r="41" spans="2:4" ht="12" customHeight="1" x14ac:dyDescent="0.2">
      <c r="B41" s="16">
        <v>37</v>
      </c>
      <c r="C41" s="60"/>
      <c r="D41" s="60"/>
    </row>
    <row r="42" spans="2:4" ht="12" customHeight="1" x14ac:dyDescent="0.2">
      <c r="B42" s="16">
        <v>38</v>
      </c>
      <c r="C42" s="60"/>
      <c r="D42" s="60"/>
    </row>
    <row r="43" spans="2:4" ht="12" customHeight="1" x14ac:dyDescent="0.2">
      <c r="B43" s="16">
        <v>39</v>
      </c>
      <c r="C43" s="60"/>
      <c r="D43" s="60"/>
    </row>
    <row r="44" spans="2:4" ht="12" customHeight="1" x14ac:dyDescent="0.2">
      <c r="B44" s="16">
        <v>40</v>
      </c>
      <c r="C44" s="60"/>
      <c r="D44" s="60"/>
    </row>
    <row r="45" spans="2:4" ht="12" customHeight="1" x14ac:dyDescent="0.2">
      <c r="B45" s="16">
        <v>41</v>
      </c>
      <c r="C45" s="60"/>
      <c r="D45" s="60"/>
    </row>
    <row r="46" spans="2:4" ht="12" customHeight="1" x14ac:dyDescent="0.2">
      <c r="B46" s="16">
        <v>42</v>
      </c>
      <c r="C46" s="60"/>
      <c r="D46" s="60"/>
    </row>
    <row r="47" spans="2:4" ht="12" customHeight="1" x14ac:dyDescent="0.2">
      <c r="B47" s="16">
        <v>43</v>
      </c>
      <c r="C47" s="60"/>
      <c r="D47" s="60"/>
    </row>
    <row r="48" spans="2:4" ht="12" customHeight="1" x14ac:dyDescent="0.2">
      <c r="B48" s="16">
        <v>44</v>
      </c>
      <c r="C48" s="60"/>
      <c r="D48" s="60"/>
    </row>
    <row r="49" spans="2:4" ht="12" customHeight="1" x14ac:dyDescent="0.2">
      <c r="B49" s="16">
        <v>45</v>
      </c>
      <c r="C49" s="60"/>
      <c r="D49" s="60"/>
    </row>
    <row r="50" spans="2:4" ht="12" customHeight="1" x14ac:dyDescent="0.2">
      <c r="B50" s="16">
        <v>46</v>
      </c>
      <c r="C50" s="60"/>
      <c r="D50" s="60"/>
    </row>
    <row r="51" spans="2:4" ht="12" customHeight="1" x14ac:dyDescent="0.2">
      <c r="B51" s="16">
        <v>47</v>
      </c>
      <c r="C51" s="60"/>
      <c r="D51" s="60"/>
    </row>
    <row r="52" spans="2:4" ht="12" customHeight="1" x14ac:dyDescent="0.2"/>
    <row r="53" spans="2:4" ht="12" customHeight="1" x14ac:dyDescent="0.2"/>
    <row r="54" spans="2:4" ht="12" customHeight="1" x14ac:dyDescent="0.2"/>
    <row r="55" spans="2:4" ht="12" customHeight="1" x14ac:dyDescent="0.2"/>
    <row r="56" spans="2:4" ht="12" customHeight="1" x14ac:dyDescent="0.2"/>
    <row r="57" spans="2:4" ht="12" customHeight="1" x14ac:dyDescent="0.2"/>
    <row r="58" spans="2:4" ht="12" customHeight="1" x14ac:dyDescent="0.2"/>
    <row r="59" spans="2:4" ht="12" customHeight="1" x14ac:dyDescent="0.2"/>
    <row r="60" spans="2:4" ht="12" customHeight="1" x14ac:dyDescent="0.2"/>
    <row r="61" spans="2:4" ht="12" customHeight="1" x14ac:dyDescent="0.2"/>
    <row r="62" spans="2:4" ht="12" customHeight="1" x14ac:dyDescent="0.2"/>
    <row r="63" spans="2:4" ht="12" customHeight="1" x14ac:dyDescent="0.2"/>
    <row r="64" spans="2: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28.5" customHeight="1" x14ac:dyDescent="0.2"/>
    <row r="90" ht="28.5" customHeight="1" x14ac:dyDescent="0.2"/>
    <row r="91" ht="28.5" customHeight="1" x14ac:dyDescent="0.2"/>
    <row r="92" ht="28.5" customHeight="1" x14ac:dyDescent="0.2"/>
    <row r="93" ht="28.5" customHeight="1" x14ac:dyDescent="0.2"/>
    <row r="94" ht="28.5" customHeight="1" x14ac:dyDescent="0.2"/>
    <row r="95" ht="28.5" customHeight="1" x14ac:dyDescent="0.2"/>
    <row r="96" ht="28.5" customHeight="1" x14ac:dyDescent="0.2"/>
    <row r="97" ht="28.5" customHeight="1" x14ac:dyDescent="0.2"/>
    <row r="98" ht="28.5" customHeight="1" x14ac:dyDescent="0.2"/>
    <row r="99" ht="28.5" customHeight="1" x14ac:dyDescent="0.2"/>
    <row r="100" ht="28.5" customHeight="1" x14ac:dyDescent="0.2"/>
    <row r="101" ht="28.5" customHeight="1" x14ac:dyDescent="0.2"/>
    <row r="102" ht="28.5" customHeight="1" x14ac:dyDescent="0.2"/>
    <row r="103" ht="28.5" customHeight="1" x14ac:dyDescent="0.2"/>
    <row r="104" ht="28.5" customHeight="1" x14ac:dyDescent="0.2"/>
    <row r="105" ht="28.5" customHeight="1" x14ac:dyDescent="0.2"/>
    <row r="106" ht="28.5" customHeight="1" x14ac:dyDescent="0.2"/>
    <row r="107" ht="28.5" customHeight="1" x14ac:dyDescent="0.2"/>
    <row r="108" ht="28.5" customHeight="1" x14ac:dyDescent="0.2"/>
    <row r="109" ht="28.5" customHeight="1" x14ac:dyDescent="0.2"/>
    <row r="110" ht="28.5" customHeight="1" x14ac:dyDescent="0.2"/>
    <row r="111" ht="28.5" customHeight="1" x14ac:dyDescent="0.2"/>
    <row r="112" ht="28.5" customHeight="1" x14ac:dyDescent="0.2"/>
    <row r="113" ht="28.5" customHeight="1" x14ac:dyDescent="0.2"/>
    <row r="114" ht="28.5" customHeight="1" x14ac:dyDescent="0.2"/>
    <row r="115" ht="28.5" customHeight="1" x14ac:dyDescent="0.2"/>
    <row r="116" ht="28.5" customHeight="1" x14ac:dyDescent="0.2"/>
    <row r="117" ht="28.5" customHeight="1" x14ac:dyDescent="0.2"/>
    <row r="118" ht="28.5" customHeight="1" x14ac:dyDescent="0.2"/>
    <row r="119" ht="28.5" customHeight="1" x14ac:dyDescent="0.2"/>
    <row r="120" ht="28.5" customHeight="1" x14ac:dyDescent="0.2"/>
    <row r="121" ht="28.5" customHeight="1" x14ac:dyDescent="0.2"/>
    <row r="122" ht="28.5" customHeight="1" x14ac:dyDescent="0.2"/>
    <row r="123" ht="28.5" customHeight="1" x14ac:dyDescent="0.2"/>
    <row r="124" ht="28.5" customHeight="1" x14ac:dyDescent="0.2"/>
    <row r="125" ht="28.5" customHeight="1" x14ac:dyDescent="0.2"/>
  </sheetData>
  <sheetProtection selectLockedCells="1"/>
  <mergeCells count="6">
    <mergeCell ref="A1:H1"/>
    <mergeCell ref="B3:D3"/>
    <mergeCell ref="G13:H13"/>
    <mergeCell ref="G14:H14"/>
    <mergeCell ref="F3:H3"/>
    <mergeCell ref="B2:D2"/>
  </mergeCells>
  <hyperlinks>
    <hyperlink ref="F13" location="'1.Dön-1.Sınav'!A1" display="1. Sınav"/>
    <hyperlink ref="F14" location="'1.Dön-2.Sınav'!A1" display="2. Sınav"/>
    <hyperlink ref="F15" location="'1.Dön-3.Sınav'!A1" display="3. Sınav"/>
    <hyperlink ref="F17" location="'2.Dön-1.Sınav'!A1" display="1. Sınav"/>
    <hyperlink ref="F18" location="'2.Dön-2.Sınav'!A1" display="2. Sınav"/>
    <hyperlink ref="F19" location="'2.Dön-3.Sınav'!A1" display="3. Sınav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J90"/>
  <sheetViews>
    <sheetView topLeftCell="G22" workbookViewId="0">
      <selection activeCell="D9" sqref="D9:E9"/>
    </sheetView>
  </sheetViews>
  <sheetFormatPr defaultRowHeight="12.75" x14ac:dyDescent="0.2"/>
  <cols>
    <col min="1" max="1" width="2.85546875" style="2" customWidth="1"/>
    <col min="2" max="2" width="2.7109375" style="2" customWidth="1"/>
    <col min="3" max="3" width="5.5703125" style="2" customWidth="1"/>
    <col min="4" max="4" width="6.7109375" style="2" customWidth="1"/>
    <col min="5" max="5" width="26.42578125" style="2" customWidth="1"/>
    <col min="6" max="30" width="4.570312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10" customWidth="1"/>
    <col min="35" max="35" width="9.140625" style="11"/>
    <col min="36" max="36" width="25" style="11" customWidth="1"/>
    <col min="37" max="16384" width="9.140625" style="2"/>
  </cols>
  <sheetData>
    <row r="1" spans="2:36" ht="9" customHeight="1" x14ac:dyDescent="0.2"/>
    <row r="2" spans="2:36" ht="30" customHeight="1" thickBot="1" x14ac:dyDescent="0.25">
      <c r="B2" s="1"/>
      <c r="C2" s="77" t="s">
        <v>21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"/>
      <c r="AH2" s="75"/>
      <c r="AI2" s="75"/>
      <c r="AJ2" s="75"/>
    </row>
    <row r="3" spans="2:36" ht="15" customHeight="1" x14ac:dyDescent="0.2">
      <c r="B3" s="20"/>
      <c r="C3" s="84" t="s">
        <v>12</v>
      </c>
      <c r="D3" s="85"/>
      <c r="E3" s="92" t="str">
        <f>Liste!G4&amp;Liste!H4</f>
        <v>:</v>
      </c>
      <c r="F3" s="92"/>
      <c r="G3" s="83" t="s">
        <v>15</v>
      </c>
      <c r="H3" s="83"/>
      <c r="I3" s="83"/>
      <c r="J3" s="83"/>
      <c r="K3" s="92" t="str">
        <f>Liste!G6&amp;" "&amp;Liste!H6</f>
        <v xml:space="preserve">: </v>
      </c>
      <c r="L3" s="92"/>
      <c r="M3" s="92"/>
      <c r="N3" s="92"/>
      <c r="O3" s="92"/>
      <c r="P3" s="110"/>
      <c r="Q3" s="21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76"/>
      <c r="AI3" s="75"/>
      <c r="AJ3" s="75"/>
    </row>
    <row r="4" spans="2:36" ht="15" customHeight="1" thickBot="1" x14ac:dyDescent="0.25">
      <c r="B4" s="20"/>
      <c r="C4" s="107" t="s">
        <v>13</v>
      </c>
      <c r="D4" s="108"/>
      <c r="E4" s="109" t="str">
        <f>Liste!G5&amp;Liste!H5</f>
        <v>:</v>
      </c>
      <c r="F4" s="109"/>
      <c r="G4" s="78" t="s">
        <v>33</v>
      </c>
      <c r="H4" s="78"/>
      <c r="I4" s="78"/>
      <c r="J4" s="78"/>
      <c r="K4" s="109" t="s">
        <v>39</v>
      </c>
      <c r="L4" s="109"/>
      <c r="M4" s="109"/>
      <c r="N4" s="109"/>
      <c r="O4" s="109"/>
      <c r="P4" s="11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 x14ac:dyDescent="0.2">
      <c r="B5" s="20"/>
      <c r="C5" s="107" t="s">
        <v>14</v>
      </c>
      <c r="D5" s="108"/>
      <c r="E5" s="109" t="s">
        <v>23</v>
      </c>
      <c r="F5" s="109"/>
      <c r="G5" s="78" t="s">
        <v>26</v>
      </c>
      <c r="H5" s="78"/>
      <c r="I5" s="78"/>
      <c r="J5" s="78"/>
      <c r="K5" s="109" t="str">
        <f>Liste!G8&amp;" "&amp;Liste!H7</f>
        <v xml:space="preserve">: </v>
      </c>
      <c r="L5" s="109"/>
      <c r="M5" s="109"/>
      <c r="N5" s="109"/>
      <c r="O5" s="109"/>
      <c r="P5" s="111"/>
      <c r="Q5" s="21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>
        <f>O16</f>
        <v>1</v>
      </c>
      <c r="AE5" s="93"/>
      <c r="AF5" s="47" t="s">
        <v>19</v>
      </c>
      <c r="AH5" s="68" t="s">
        <v>32</v>
      </c>
      <c r="AI5" s="68"/>
      <c r="AJ5" s="68"/>
    </row>
    <row r="6" spans="2:36" ht="15" customHeight="1" thickBot="1" x14ac:dyDescent="0.25">
      <c r="B6" s="20"/>
      <c r="C6" s="80" t="s">
        <v>27</v>
      </c>
      <c r="D6" s="81"/>
      <c r="E6" s="115" t="str">
        <f>Liste!G7&amp;Liste!H8</f>
        <v>:</v>
      </c>
      <c r="F6" s="115"/>
      <c r="G6" s="82"/>
      <c r="H6" s="82"/>
      <c r="I6" s="82"/>
      <c r="J6" s="82"/>
      <c r="K6" s="115"/>
      <c r="L6" s="115"/>
      <c r="M6" s="115"/>
      <c r="N6" s="115"/>
      <c r="O6" s="115"/>
      <c r="P6" s="116"/>
      <c r="Q6" s="21"/>
      <c r="R6" s="112" t="s">
        <v>42</v>
      </c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4"/>
      <c r="AH6" s="68"/>
      <c r="AI6" s="68"/>
      <c r="AJ6" s="68"/>
    </row>
    <row r="7" spans="2:36" ht="13.5" customHeight="1" thickBot="1" x14ac:dyDescent="0.2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1"/>
      <c r="R7" s="69" t="str">
        <f>CONCATENATE(AJ9,AJ10,AJ11,AJ12,AJ13,AJ14,AJ15,AJ16,AJ17,AJ18,AJ19,AJ20,AJ21,AJ23,AJ24,AJ25,AJ26,AJ27,AJ28,AJ29,AJ30,AJ31,AJ32,AJ33)</f>
        <v xml:space="preserve">    * SICAK VE SOĞUK RENKLER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1"/>
      <c r="AH7" s="68"/>
      <c r="AI7" s="68"/>
      <c r="AJ7" s="68"/>
    </row>
    <row r="8" spans="2:36" ht="21" customHeight="1" x14ac:dyDescent="0.2">
      <c r="B8" s="1"/>
      <c r="C8" s="122" t="s">
        <v>20</v>
      </c>
      <c r="D8" s="123"/>
      <c r="E8" s="123"/>
      <c r="F8" s="24" t="s">
        <v>16</v>
      </c>
      <c r="G8" s="3"/>
      <c r="H8" s="133" t="s">
        <v>9</v>
      </c>
      <c r="I8" s="134"/>
      <c r="J8" s="134"/>
      <c r="K8" s="134"/>
      <c r="L8" s="134"/>
      <c r="M8" s="134"/>
      <c r="N8" s="134"/>
      <c r="O8" s="134"/>
      <c r="P8" s="135"/>
      <c r="Q8" s="22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1"/>
    </row>
    <row r="9" spans="2:36" ht="20.100000000000001" customHeight="1" x14ac:dyDescent="0.2">
      <c r="B9" s="1"/>
      <c r="C9" s="34">
        <v>1</v>
      </c>
      <c r="D9" s="79" t="s">
        <v>52</v>
      </c>
      <c r="E9" s="79"/>
      <c r="F9" s="35">
        <v>10</v>
      </c>
      <c r="G9" s="3"/>
      <c r="H9" s="94" t="s">
        <v>34</v>
      </c>
      <c r="I9" s="95"/>
      <c r="J9" s="95"/>
      <c r="K9" s="95"/>
      <c r="L9" s="95"/>
      <c r="M9" s="95"/>
      <c r="N9" s="95"/>
      <c r="O9" s="96">
        <f>COUNTIF(AF38:AF84,"GEÇMEZ")</f>
        <v>0</v>
      </c>
      <c r="P9" s="97"/>
      <c r="Q9" s="22"/>
      <c r="R9" s="69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1"/>
      <c r="AH9" s="12" t="str">
        <f t="shared" ref="AH9:AH33" si="0">IF(D9=0,"",D9)</f>
        <v>SICAK VE SOĞUK RENKLER</v>
      </c>
      <c r="AI9" s="13">
        <f>F85</f>
        <v>46.808510638297875</v>
      </c>
      <c r="AJ9" s="11" t="str">
        <f>IF(AI9&lt;50,"    * "&amp;AH9,"")</f>
        <v xml:space="preserve">    * SICAK VE SOĞUK RENKLER</v>
      </c>
    </row>
    <row r="10" spans="2:36" ht="20.100000000000001" customHeight="1" x14ac:dyDescent="0.2">
      <c r="B10" s="1"/>
      <c r="C10" s="34">
        <v>2</v>
      </c>
      <c r="D10" s="79" t="s">
        <v>53</v>
      </c>
      <c r="E10" s="79"/>
      <c r="F10" s="35">
        <v>10</v>
      </c>
      <c r="G10" s="3"/>
      <c r="H10" s="94" t="s">
        <v>35</v>
      </c>
      <c r="I10" s="95"/>
      <c r="J10" s="95"/>
      <c r="K10" s="95"/>
      <c r="L10" s="95"/>
      <c r="M10" s="95"/>
      <c r="N10" s="95"/>
      <c r="O10" s="96">
        <f>COUNTIF(AF38:AF84,"GEÇER")</f>
        <v>0</v>
      </c>
      <c r="P10" s="97"/>
      <c r="Q10" s="22"/>
      <c r="R10" s="69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  <c r="AH10" s="12" t="str">
        <f t="shared" si="0"/>
        <v xml:space="preserve">ÇÖZÜNÜRLÜK </v>
      </c>
      <c r="AI10" s="13">
        <f>G85</f>
        <v>100</v>
      </c>
      <c r="AJ10" s="11" t="str">
        <f t="shared" ref="AJ10:AJ27" si="1">IF(AI10&lt;50,"    * "&amp;AH10,"")</f>
        <v/>
      </c>
    </row>
    <row r="11" spans="2:36" ht="20.100000000000001" customHeight="1" x14ac:dyDescent="0.2">
      <c r="B11" s="1"/>
      <c r="C11" s="34">
        <v>3</v>
      </c>
      <c r="D11" s="79" t="s">
        <v>54</v>
      </c>
      <c r="E11" s="79"/>
      <c r="F11" s="35">
        <v>10</v>
      </c>
      <c r="G11" s="3"/>
      <c r="H11" s="94" t="s">
        <v>36</v>
      </c>
      <c r="I11" s="95"/>
      <c r="J11" s="95"/>
      <c r="K11" s="95"/>
      <c r="L11" s="95"/>
      <c r="M11" s="95"/>
      <c r="N11" s="95"/>
      <c r="O11" s="96">
        <f>COUNTIF(AF38:AF84,"ORTA")</f>
        <v>0</v>
      </c>
      <c r="P11" s="97"/>
      <c r="Q11" s="22"/>
      <c r="R11" s="72" t="s">
        <v>22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H11" s="12" t="str">
        <f t="shared" si="0"/>
        <v>SIRALI LİSTE OLUŞTURMA</v>
      </c>
      <c r="AI11" s="13">
        <f>H85</f>
        <v>100</v>
      </c>
      <c r="AJ11" s="11" t="str">
        <f t="shared" si="1"/>
        <v/>
      </c>
    </row>
    <row r="12" spans="2:36" ht="20.100000000000001" customHeight="1" x14ac:dyDescent="0.2">
      <c r="B12" s="1"/>
      <c r="C12" s="34">
        <v>4</v>
      </c>
      <c r="D12" s="79" t="s">
        <v>55</v>
      </c>
      <c r="E12" s="79"/>
      <c r="F12" s="35">
        <v>10</v>
      </c>
      <c r="G12" s="3"/>
      <c r="H12" s="94" t="s">
        <v>37</v>
      </c>
      <c r="I12" s="95"/>
      <c r="J12" s="95"/>
      <c r="K12" s="95"/>
      <c r="L12" s="95"/>
      <c r="M12" s="95"/>
      <c r="N12" s="95"/>
      <c r="O12" s="96">
        <f>COUNTIF(AF38:AF84,"İYİ")</f>
        <v>0</v>
      </c>
      <c r="P12" s="97"/>
      <c r="Q12" s="22"/>
      <c r="R12" s="72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H12" s="12" t="str">
        <f t="shared" si="0"/>
        <v>HTML ETİKETİ FONT İŞLEMLERİ</v>
      </c>
      <c r="AI12" s="13">
        <f>I85</f>
        <v>100</v>
      </c>
      <c r="AJ12" s="11" t="str">
        <f t="shared" si="1"/>
        <v/>
      </c>
    </row>
    <row r="13" spans="2:36" ht="20.100000000000001" customHeight="1" x14ac:dyDescent="0.2">
      <c r="B13" s="1"/>
      <c r="C13" s="34">
        <v>5</v>
      </c>
      <c r="D13" s="79" t="s">
        <v>56</v>
      </c>
      <c r="E13" s="79"/>
      <c r="F13" s="35">
        <v>10</v>
      </c>
      <c r="G13" s="3"/>
      <c r="H13" s="94" t="s">
        <v>38</v>
      </c>
      <c r="I13" s="95"/>
      <c r="J13" s="95"/>
      <c r="K13" s="95"/>
      <c r="L13" s="95"/>
      <c r="M13" s="95"/>
      <c r="N13" s="95"/>
      <c r="O13" s="96">
        <f>COUNTIF(AF38:AF84,"PEKİYİ")</f>
        <v>47</v>
      </c>
      <c r="P13" s="97"/>
      <c r="Q13" s="22"/>
      <c r="R13" s="72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  <c r="AH13" s="12" t="str">
        <f t="shared" si="0"/>
        <v>LİNK OLUŞTURMA</v>
      </c>
      <c r="AI13" s="13">
        <f>J85</f>
        <v>100</v>
      </c>
      <c r="AJ13" s="11" t="str">
        <f t="shared" si="1"/>
        <v/>
      </c>
    </row>
    <row r="14" spans="2:36" ht="20.100000000000001" customHeight="1" x14ac:dyDescent="0.2">
      <c r="B14" s="1"/>
      <c r="C14" s="34">
        <v>6</v>
      </c>
      <c r="D14" s="79" t="s">
        <v>57</v>
      </c>
      <c r="E14" s="79"/>
      <c r="F14" s="35">
        <v>10</v>
      </c>
      <c r="G14" s="3"/>
      <c r="H14" s="98"/>
      <c r="I14" s="99"/>
      <c r="J14" s="99"/>
      <c r="K14" s="99"/>
      <c r="L14" s="99"/>
      <c r="M14" s="99"/>
      <c r="N14" s="99"/>
      <c r="O14" s="99"/>
      <c r="P14" s="100"/>
      <c r="Q14" s="22"/>
      <c r="R14" s="7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4"/>
      <c r="AH14" s="12" t="str">
        <f t="shared" si="0"/>
        <v>TABLO OLUŞTURMA</v>
      </c>
      <c r="AI14" s="13">
        <f>K85</f>
        <v>100</v>
      </c>
      <c r="AJ14" s="11" t="str">
        <f t="shared" si="1"/>
        <v/>
      </c>
    </row>
    <row r="15" spans="2:36" ht="17.25" customHeight="1" x14ac:dyDescent="0.2">
      <c r="B15" s="1"/>
      <c r="C15" s="34">
        <v>7</v>
      </c>
      <c r="D15" s="79" t="s">
        <v>58</v>
      </c>
      <c r="E15" s="79"/>
      <c r="F15" s="35">
        <v>10</v>
      </c>
      <c r="G15" s="3"/>
      <c r="H15" s="94" t="s">
        <v>10</v>
      </c>
      <c r="I15" s="95"/>
      <c r="J15" s="95"/>
      <c r="K15" s="95"/>
      <c r="L15" s="95"/>
      <c r="M15" s="95"/>
      <c r="N15" s="95"/>
      <c r="O15" s="124">
        <f>IF(COUNT(AE38:AE84)=0," ",SUM(AE38:AE84)/COUNT(AE38:AE84))</f>
        <v>94.680851063829792</v>
      </c>
      <c r="P15" s="125"/>
      <c r="Q15" s="23"/>
      <c r="R15" s="48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137">
        <f>Liste!H8</f>
        <v>0</v>
      </c>
      <c r="AD15" s="137"/>
      <c r="AE15" s="137"/>
      <c r="AF15" s="138"/>
      <c r="AH15" s="12" t="str">
        <f t="shared" si="0"/>
        <v>FORM OLUŞTURMA</v>
      </c>
      <c r="AI15" s="13">
        <f>L85</f>
        <v>100</v>
      </c>
      <c r="AJ15" s="11" t="str">
        <f t="shared" si="1"/>
        <v/>
      </c>
    </row>
    <row r="16" spans="2:36" ht="20.100000000000001" customHeight="1" thickBot="1" x14ac:dyDescent="0.25">
      <c r="B16" s="1"/>
      <c r="C16" s="34">
        <v>8</v>
      </c>
      <c r="D16" s="79" t="s">
        <v>59</v>
      </c>
      <c r="E16" s="79"/>
      <c r="F16" s="35">
        <v>10</v>
      </c>
      <c r="G16" s="3"/>
      <c r="H16" s="131" t="s">
        <v>41</v>
      </c>
      <c r="I16" s="132"/>
      <c r="J16" s="132"/>
      <c r="K16" s="132"/>
      <c r="L16" s="132"/>
      <c r="M16" s="132"/>
      <c r="N16" s="132"/>
      <c r="O16" s="126">
        <f>SUM(O10:O13)/SUM(O9:O14)</f>
        <v>1</v>
      </c>
      <c r="P16" s="127"/>
      <c r="Q16" s="22"/>
      <c r="R16" s="50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139">
        <f>Liste!H9</f>
        <v>0</v>
      </c>
      <c r="AD16" s="139"/>
      <c r="AE16" s="139"/>
      <c r="AF16" s="140"/>
      <c r="AH16" s="12" t="str">
        <f t="shared" si="0"/>
        <v>CSS KULLANIMI</v>
      </c>
      <c r="AI16" s="13">
        <f>M85</f>
        <v>100</v>
      </c>
      <c r="AJ16" s="11" t="str">
        <f t="shared" si="1"/>
        <v/>
      </c>
    </row>
    <row r="17" spans="2:36" ht="20.100000000000001" customHeight="1" thickBot="1" x14ac:dyDescent="0.25">
      <c r="B17" s="1"/>
      <c r="C17" s="34">
        <v>9</v>
      </c>
      <c r="D17" s="79" t="s">
        <v>61</v>
      </c>
      <c r="E17" s="79"/>
      <c r="F17" s="35">
        <v>10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2" t="str">
        <f t="shared" si="0"/>
        <v>TABLO DÜZENLEME</v>
      </c>
      <c r="AI17" s="13">
        <f>N85</f>
        <v>100</v>
      </c>
      <c r="AJ17" s="11" t="str">
        <f t="shared" si="1"/>
        <v/>
      </c>
    </row>
    <row r="18" spans="2:36" ht="20.100000000000001" customHeight="1" x14ac:dyDescent="0.2">
      <c r="B18" s="1"/>
      <c r="C18" s="34">
        <v>10</v>
      </c>
      <c r="D18" s="79" t="s">
        <v>62</v>
      </c>
      <c r="E18" s="79"/>
      <c r="F18" s="35">
        <v>10</v>
      </c>
      <c r="G18" s="21"/>
      <c r="H18" s="142" t="s">
        <v>17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4"/>
      <c r="AH18" s="12" t="str">
        <f t="shared" si="0"/>
        <v>FORM ELEMANLARI</v>
      </c>
      <c r="AI18" s="13">
        <f>O85</f>
        <v>100</v>
      </c>
      <c r="AJ18" s="11" t="str">
        <f t="shared" si="1"/>
        <v/>
      </c>
    </row>
    <row r="19" spans="2:36" ht="20.100000000000001" customHeight="1" x14ac:dyDescent="0.2">
      <c r="B19" s="1"/>
      <c r="C19" s="34">
        <v>11</v>
      </c>
      <c r="D19" s="79"/>
      <c r="E19" s="79"/>
      <c r="F19" s="35"/>
      <c r="G19" s="21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H19" s="12" t="str">
        <f t="shared" si="0"/>
        <v/>
      </c>
      <c r="AI19" s="13" t="str">
        <f>P85</f>
        <v xml:space="preserve"> </v>
      </c>
      <c r="AJ19" s="11" t="str">
        <f t="shared" si="1"/>
        <v/>
      </c>
    </row>
    <row r="20" spans="2:36" ht="20.100000000000001" customHeight="1" x14ac:dyDescent="0.2">
      <c r="B20" s="1"/>
      <c r="C20" s="34">
        <v>12</v>
      </c>
      <c r="D20" s="79"/>
      <c r="E20" s="79"/>
      <c r="F20" s="35"/>
      <c r="G20" s="21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  <c r="AH20" s="12" t="str">
        <f t="shared" si="0"/>
        <v/>
      </c>
      <c r="AI20" s="13" t="str">
        <f>Q85</f>
        <v xml:space="preserve"> </v>
      </c>
      <c r="AJ20" s="11" t="str">
        <f t="shared" si="1"/>
        <v/>
      </c>
    </row>
    <row r="21" spans="2:36" ht="20.100000000000001" customHeight="1" x14ac:dyDescent="0.2">
      <c r="B21" s="1"/>
      <c r="C21" s="34">
        <v>13</v>
      </c>
      <c r="D21" s="79"/>
      <c r="E21" s="79"/>
      <c r="F21" s="35"/>
      <c r="G21" s="21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H21" s="12" t="str">
        <f t="shared" si="0"/>
        <v/>
      </c>
      <c r="AI21" s="13" t="str">
        <f>R85</f>
        <v xml:space="preserve"> </v>
      </c>
      <c r="AJ21" s="11" t="str">
        <f t="shared" si="1"/>
        <v/>
      </c>
    </row>
    <row r="22" spans="2:36" ht="20.100000000000001" customHeight="1" x14ac:dyDescent="0.2">
      <c r="B22" s="1"/>
      <c r="C22" s="34">
        <v>14</v>
      </c>
      <c r="D22" s="79"/>
      <c r="E22" s="79"/>
      <c r="F22" s="35"/>
      <c r="G22" s="21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  <c r="AH22" s="12" t="str">
        <f t="shared" si="0"/>
        <v/>
      </c>
      <c r="AI22" s="13" t="str">
        <f>S85</f>
        <v xml:space="preserve"> </v>
      </c>
      <c r="AJ22" s="11" t="str">
        <f t="shared" si="1"/>
        <v/>
      </c>
    </row>
    <row r="23" spans="2:36" ht="20.100000000000001" customHeight="1" x14ac:dyDescent="0.2">
      <c r="B23" s="1"/>
      <c r="C23" s="34">
        <v>15</v>
      </c>
      <c r="D23" s="79"/>
      <c r="E23" s="79"/>
      <c r="F23" s="35"/>
      <c r="G23" s="21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  <c r="AH23" s="12" t="str">
        <f t="shared" si="0"/>
        <v/>
      </c>
      <c r="AI23" s="13" t="str">
        <f>T85</f>
        <v xml:space="preserve"> </v>
      </c>
      <c r="AJ23" s="11" t="str">
        <f t="shared" si="1"/>
        <v/>
      </c>
    </row>
    <row r="24" spans="2:36" ht="20.100000000000001" customHeight="1" x14ac:dyDescent="0.2">
      <c r="B24" s="1"/>
      <c r="C24" s="34">
        <v>16</v>
      </c>
      <c r="D24" s="79"/>
      <c r="E24" s="79"/>
      <c r="F24" s="35"/>
      <c r="G24" s="21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H24" s="12" t="str">
        <f t="shared" si="0"/>
        <v/>
      </c>
      <c r="AI24" s="13" t="str">
        <f>U85</f>
        <v xml:space="preserve"> </v>
      </c>
      <c r="AJ24" s="11" t="str">
        <f t="shared" si="1"/>
        <v/>
      </c>
    </row>
    <row r="25" spans="2:36" ht="20.100000000000001" customHeight="1" x14ac:dyDescent="0.2">
      <c r="B25" s="1"/>
      <c r="C25" s="34">
        <v>17</v>
      </c>
      <c r="D25" s="79"/>
      <c r="E25" s="79"/>
      <c r="F25" s="35"/>
      <c r="G25" s="21"/>
      <c r="H25" s="2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H25" s="12" t="str">
        <f t="shared" si="0"/>
        <v/>
      </c>
      <c r="AI25" s="13" t="str">
        <f>V85</f>
        <v xml:space="preserve"> </v>
      </c>
      <c r="AJ25" s="11" t="str">
        <f t="shared" si="1"/>
        <v/>
      </c>
    </row>
    <row r="26" spans="2:36" ht="20.100000000000001" customHeight="1" x14ac:dyDescent="0.2">
      <c r="B26" s="1"/>
      <c r="C26" s="34">
        <v>18</v>
      </c>
      <c r="D26" s="79"/>
      <c r="E26" s="79"/>
      <c r="F26" s="35"/>
      <c r="G26" s="21"/>
      <c r="H26" s="28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H26" s="12" t="str">
        <f t="shared" si="0"/>
        <v/>
      </c>
      <c r="AI26" s="13" t="str">
        <f>W85</f>
        <v xml:space="preserve"> </v>
      </c>
      <c r="AJ26" s="11" t="str">
        <f t="shared" si="1"/>
        <v/>
      </c>
    </row>
    <row r="27" spans="2:36" ht="20.100000000000001" customHeight="1" x14ac:dyDescent="0.2">
      <c r="B27" s="1"/>
      <c r="C27" s="34">
        <v>19</v>
      </c>
      <c r="D27" s="79"/>
      <c r="E27" s="79"/>
      <c r="F27" s="35"/>
      <c r="G27" s="21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H27" s="12" t="str">
        <f t="shared" si="0"/>
        <v/>
      </c>
      <c r="AI27" s="13" t="str">
        <f>X85</f>
        <v xml:space="preserve"> </v>
      </c>
      <c r="AJ27" s="11" t="str">
        <f t="shared" si="1"/>
        <v/>
      </c>
    </row>
    <row r="28" spans="2:36" ht="20.100000000000001" customHeight="1" x14ac:dyDescent="0.2">
      <c r="B28" s="1"/>
      <c r="C28" s="34">
        <v>20</v>
      </c>
      <c r="D28" s="79"/>
      <c r="E28" s="79"/>
      <c r="F28" s="35"/>
      <c r="G28" s="21"/>
      <c r="H28" s="2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H28" s="12" t="str">
        <f t="shared" si="0"/>
        <v/>
      </c>
      <c r="AI28" s="13" t="str">
        <f>Y85</f>
        <v xml:space="preserve"> </v>
      </c>
      <c r="AJ28" s="11" t="str">
        <f>IF(AI28&lt;50,"    * "&amp;AH28,"")</f>
        <v/>
      </c>
    </row>
    <row r="29" spans="2:36" ht="20.100000000000001" customHeight="1" x14ac:dyDescent="0.2">
      <c r="B29" s="1"/>
      <c r="C29" s="34">
        <v>21</v>
      </c>
      <c r="D29" s="79"/>
      <c r="E29" s="79"/>
      <c r="F29" s="35"/>
      <c r="G29" s="21"/>
      <c r="H29" s="2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H29" s="12" t="str">
        <f t="shared" si="0"/>
        <v/>
      </c>
      <c r="AI29" s="13" t="str">
        <f>Z85</f>
        <v xml:space="preserve"> </v>
      </c>
      <c r="AJ29" s="11" t="str">
        <f t="shared" ref="AJ29:AJ33" si="2">IF(AI29&lt;50,"    * "&amp;AH29,"")</f>
        <v/>
      </c>
    </row>
    <row r="30" spans="2:36" ht="20.100000000000001" customHeight="1" x14ac:dyDescent="0.2">
      <c r="B30" s="1"/>
      <c r="C30" s="34">
        <v>22</v>
      </c>
      <c r="D30" s="79"/>
      <c r="E30" s="79"/>
      <c r="F30" s="35"/>
      <c r="G30" s="21"/>
      <c r="H30" s="28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H30" s="12" t="str">
        <f t="shared" si="0"/>
        <v/>
      </c>
      <c r="AI30" s="13" t="str">
        <f>AA85</f>
        <v xml:space="preserve"> </v>
      </c>
      <c r="AJ30" s="11" t="str">
        <f t="shared" si="2"/>
        <v/>
      </c>
    </row>
    <row r="31" spans="2:36" ht="20.100000000000001" customHeight="1" x14ac:dyDescent="0.2">
      <c r="B31" s="1"/>
      <c r="C31" s="34">
        <v>23</v>
      </c>
      <c r="D31" s="79"/>
      <c r="E31" s="79"/>
      <c r="F31" s="35"/>
      <c r="G31" s="21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H31" s="12" t="str">
        <f t="shared" si="0"/>
        <v/>
      </c>
      <c r="AI31" s="13" t="str">
        <f>AB85</f>
        <v xml:space="preserve"> </v>
      </c>
      <c r="AJ31" s="11" t="str">
        <f t="shared" si="2"/>
        <v/>
      </c>
    </row>
    <row r="32" spans="2:36" ht="20.100000000000001" customHeight="1" x14ac:dyDescent="0.2">
      <c r="B32" s="1"/>
      <c r="C32" s="34">
        <v>24</v>
      </c>
      <c r="D32" s="79"/>
      <c r="E32" s="79"/>
      <c r="F32" s="35"/>
      <c r="G32" s="21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H32" s="12" t="str">
        <f t="shared" si="0"/>
        <v/>
      </c>
      <c r="AI32" s="13" t="str">
        <f>AC85</f>
        <v xml:space="preserve"> </v>
      </c>
      <c r="AJ32" s="11" t="str">
        <f t="shared" si="2"/>
        <v/>
      </c>
    </row>
    <row r="33" spans="2:36" ht="20.100000000000001" customHeight="1" x14ac:dyDescent="0.2">
      <c r="B33" s="1"/>
      <c r="C33" s="34">
        <v>25</v>
      </c>
      <c r="D33" s="79"/>
      <c r="E33" s="79"/>
      <c r="F33" s="35"/>
      <c r="G33" s="21"/>
      <c r="H33" s="2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H33" s="12" t="str">
        <f t="shared" si="0"/>
        <v/>
      </c>
      <c r="AI33" s="13" t="str">
        <f>AD85</f>
        <v xml:space="preserve"> </v>
      </c>
      <c r="AJ33" s="11" t="str">
        <f t="shared" si="2"/>
        <v/>
      </c>
    </row>
    <row r="34" spans="2:36" ht="20.100000000000001" customHeight="1" thickBot="1" x14ac:dyDescent="0.25">
      <c r="B34" s="1"/>
      <c r="C34" s="128" t="s">
        <v>8</v>
      </c>
      <c r="D34" s="129"/>
      <c r="E34" s="130"/>
      <c r="F34" s="36">
        <f>SUM(F9:F33)</f>
        <v>100</v>
      </c>
      <c r="G34" s="2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3"/>
      <c r="AH34" s="12"/>
      <c r="AI34" s="13"/>
    </row>
    <row r="35" spans="2:36" ht="27" customHeight="1" thickBot="1" x14ac:dyDescent="0.25">
      <c r="B35" s="1"/>
      <c r="C35" s="3"/>
      <c r="D35" s="3"/>
      <c r="E35" s="3"/>
      <c r="F35" s="3"/>
      <c r="G35" s="3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2"/>
      <c r="AI35" s="13"/>
    </row>
    <row r="36" spans="2:36" ht="24.95" customHeight="1" x14ac:dyDescent="0.2">
      <c r="B36" s="1"/>
      <c r="C36" s="103" t="s">
        <v>0</v>
      </c>
      <c r="D36" s="104"/>
      <c r="E36" s="104"/>
      <c r="F36" s="104" t="s">
        <v>1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18" t="s">
        <v>6</v>
      </c>
      <c r="AF36" s="120" t="s">
        <v>2</v>
      </c>
      <c r="AH36" s="12"/>
      <c r="AI36" s="13"/>
    </row>
    <row r="37" spans="2:36" ht="24.95" customHeight="1" x14ac:dyDescent="0.2">
      <c r="B37" s="1"/>
      <c r="C37" s="26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19"/>
      <c r="AF37" s="121"/>
      <c r="AH37" s="12"/>
      <c r="AI37" s="13"/>
    </row>
    <row r="38" spans="2:36" ht="15" customHeight="1" x14ac:dyDescent="0.2">
      <c r="B38" s="1"/>
      <c r="C38" s="27">
        <v>1</v>
      </c>
      <c r="D38" s="42" t="str">
        <f>IF(Liste!C5=0," ",Liste!C5)</f>
        <v xml:space="preserve"> </v>
      </c>
      <c r="E38" s="42" t="str">
        <f>IF(Liste!D5=0," ",Liste!D5)</f>
        <v xml:space="preserve"> </v>
      </c>
      <c r="F38" s="19">
        <v>0</v>
      </c>
      <c r="G38" s="19">
        <v>10</v>
      </c>
      <c r="H38" s="19">
        <v>10</v>
      </c>
      <c r="I38" s="19">
        <v>10</v>
      </c>
      <c r="J38" s="19">
        <v>10</v>
      </c>
      <c r="K38" s="19">
        <v>10</v>
      </c>
      <c r="L38" s="19">
        <v>10</v>
      </c>
      <c r="M38" s="19">
        <v>10</v>
      </c>
      <c r="N38" s="19">
        <v>10</v>
      </c>
      <c r="O38" s="19">
        <v>10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40">
        <f t="shared" ref="AE38:AE84" si="3">IF(COUNTBLANK(F38:AD38)=COLUMNS(F38:AD38)," ",IF(SUM(F38:AD38)=0,0,SUM(F38:AD38)))</f>
        <v>90</v>
      </c>
      <c r="AF38" s="41" t="str">
        <f>IF(AE38=" "," ",IF(AE38&gt;=85,"PEKİYİ",IF(AE38&gt;=70,"İYİ",IF(AE38&gt;=60,"ORTA",IF(AE38&gt;=50,"GEÇER",IF(AE38&lt;50,"GEÇMEZ"))))))</f>
        <v>PEKİYİ</v>
      </c>
      <c r="AH38" s="12"/>
      <c r="AI38" s="13"/>
    </row>
    <row r="39" spans="2:36" ht="15" customHeight="1" x14ac:dyDescent="0.2">
      <c r="B39" s="1"/>
      <c r="C39" s="27">
        <v>2</v>
      </c>
      <c r="D39" s="42" t="str">
        <f>IF(Liste!C6=0," ",Liste!C6)</f>
        <v xml:space="preserve"> </v>
      </c>
      <c r="E39" s="42" t="str">
        <f>IF(Liste!D6=0," ",Liste!D6)</f>
        <v xml:space="preserve"> </v>
      </c>
      <c r="F39" s="19">
        <v>0</v>
      </c>
      <c r="G39" s="19">
        <v>10</v>
      </c>
      <c r="H39" s="19">
        <v>10</v>
      </c>
      <c r="I39" s="19">
        <v>10</v>
      </c>
      <c r="J39" s="19">
        <v>10</v>
      </c>
      <c r="K39" s="19">
        <v>10</v>
      </c>
      <c r="L39" s="19">
        <v>10</v>
      </c>
      <c r="M39" s="19">
        <v>10</v>
      </c>
      <c r="N39" s="19">
        <v>10</v>
      </c>
      <c r="O39" s="19">
        <v>10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40">
        <f t="shared" si="3"/>
        <v>90</v>
      </c>
      <c r="AF39" s="41" t="str">
        <f t="shared" ref="AF39:AF84" si="4">IF(AE39=" "," ",IF(AE39&gt;=85,"PEKİYİ",IF(AE39&gt;=70,"İYİ",IF(AE39&gt;=60,"ORTA",IF(AE39&gt;=50,"GEÇER",IF(AE39&lt;50,"GEÇMEZ",0))))))</f>
        <v>PEKİYİ</v>
      </c>
      <c r="AH39" s="12"/>
      <c r="AI39" s="13"/>
    </row>
    <row r="40" spans="2:36" ht="15" customHeight="1" x14ac:dyDescent="0.2">
      <c r="B40" s="1"/>
      <c r="C40" s="27">
        <v>3</v>
      </c>
      <c r="D40" s="42" t="str">
        <f>IF(Liste!C7=0," ",Liste!C7)</f>
        <v xml:space="preserve"> </v>
      </c>
      <c r="E40" s="42" t="str">
        <f>IF(Liste!D7=0," ",Liste!D7)</f>
        <v xml:space="preserve"> </v>
      </c>
      <c r="F40" s="19">
        <v>0</v>
      </c>
      <c r="G40" s="19">
        <v>10</v>
      </c>
      <c r="H40" s="19">
        <v>10</v>
      </c>
      <c r="I40" s="19">
        <v>10</v>
      </c>
      <c r="J40" s="19">
        <v>10</v>
      </c>
      <c r="K40" s="19">
        <v>10</v>
      </c>
      <c r="L40" s="19">
        <v>10</v>
      </c>
      <c r="M40" s="19">
        <v>10</v>
      </c>
      <c r="N40" s="19">
        <v>10</v>
      </c>
      <c r="O40" s="19">
        <v>10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40">
        <f t="shared" si="3"/>
        <v>90</v>
      </c>
      <c r="AF40" s="41" t="str">
        <f t="shared" si="4"/>
        <v>PEKİYİ</v>
      </c>
      <c r="AH40" s="12"/>
      <c r="AI40" s="13"/>
    </row>
    <row r="41" spans="2:36" ht="15" customHeight="1" x14ac:dyDescent="0.2">
      <c r="B41" s="1"/>
      <c r="C41" s="27">
        <v>4</v>
      </c>
      <c r="D41" s="42" t="str">
        <f>IF(Liste!C8=0," ",Liste!C8)</f>
        <v xml:space="preserve"> </v>
      </c>
      <c r="E41" s="42" t="str">
        <f>IF(Liste!D8=0," ",Liste!D8)</f>
        <v xml:space="preserve"> </v>
      </c>
      <c r="F41" s="19">
        <v>0</v>
      </c>
      <c r="G41" s="19">
        <v>10</v>
      </c>
      <c r="H41" s="19">
        <v>10</v>
      </c>
      <c r="I41" s="19">
        <v>10</v>
      </c>
      <c r="J41" s="19">
        <v>10</v>
      </c>
      <c r="K41" s="19">
        <v>10</v>
      </c>
      <c r="L41" s="19">
        <v>10</v>
      </c>
      <c r="M41" s="19">
        <v>10</v>
      </c>
      <c r="N41" s="19">
        <v>10</v>
      </c>
      <c r="O41" s="19">
        <v>10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40">
        <f t="shared" si="3"/>
        <v>90</v>
      </c>
      <c r="AF41" s="41" t="str">
        <f t="shared" si="4"/>
        <v>PEKİYİ</v>
      </c>
      <c r="AH41" s="12"/>
      <c r="AI41" s="13"/>
    </row>
    <row r="42" spans="2:36" ht="15" customHeight="1" x14ac:dyDescent="0.2">
      <c r="B42" s="1"/>
      <c r="C42" s="27">
        <v>5</v>
      </c>
      <c r="D42" s="42" t="str">
        <f>IF(Liste!C9=0," ",Liste!C9)</f>
        <v xml:space="preserve"> </v>
      </c>
      <c r="E42" s="42" t="str">
        <f>IF(Liste!D9=0," ",Liste!D9)</f>
        <v xml:space="preserve"> </v>
      </c>
      <c r="F42" s="19">
        <v>0</v>
      </c>
      <c r="G42" s="19">
        <v>10</v>
      </c>
      <c r="H42" s="19">
        <v>10</v>
      </c>
      <c r="I42" s="19">
        <v>10</v>
      </c>
      <c r="J42" s="19">
        <v>10</v>
      </c>
      <c r="K42" s="19">
        <v>10</v>
      </c>
      <c r="L42" s="19">
        <v>10</v>
      </c>
      <c r="M42" s="19">
        <v>10</v>
      </c>
      <c r="N42" s="19">
        <v>10</v>
      </c>
      <c r="O42" s="19">
        <v>10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40">
        <f t="shared" si="3"/>
        <v>90</v>
      </c>
      <c r="AF42" s="41" t="str">
        <f t="shared" si="4"/>
        <v>PEKİYİ</v>
      </c>
      <c r="AH42" s="14"/>
    </row>
    <row r="43" spans="2:36" ht="15" customHeight="1" x14ac:dyDescent="0.2">
      <c r="B43" s="1"/>
      <c r="C43" s="27">
        <v>6</v>
      </c>
      <c r="D43" s="42" t="str">
        <f>IF(Liste!C10=0," ",Liste!C10)</f>
        <v xml:space="preserve"> </v>
      </c>
      <c r="E43" s="42" t="str">
        <f>IF(Liste!D10=0," ",Liste!D10)</f>
        <v xml:space="preserve"> </v>
      </c>
      <c r="F43" s="19">
        <v>0</v>
      </c>
      <c r="G43" s="19">
        <v>10</v>
      </c>
      <c r="H43" s="19">
        <v>10</v>
      </c>
      <c r="I43" s="19">
        <v>10</v>
      </c>
      <c r="J43" s="19">
        <v>10</v>
      </c>
      <c r="K43" s="19">
        <v>10</v>
      </c>
      <c r="L43" s="19">
        <v>10</v>
      </c>
      <c r="M43" s="19">
        <v>10</v>
      </c>
      <c r="N43" s="19">
        <v>10</v>
      </c>
      <c r="O43" s="19">
        <v>10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40">
        <f t="shared" si="3"/>
        <v>90</v>
      </c>
      <c r="AF43" s="41" t="str">
        <f t="shared" si="4"/>
        <v>PEKİYİ</v>
      </c>
      <c r="AH43" s="14"/>
    </row>
    <row r="44" spans="2:36" ht="15" customHeight="1" x14ac:dyDescent="0.2">
      <c r="B44" s="1"/>
      <c r="C44" s="27">
        <v>7</v>
      </c>
      <c r="D44" s="42" t="str">
        <f>IF(Liste!C11=0," ",Liste!C11)</f>
        <v xml:space="preserve"> </v>
      </c>
      <c r="E44" s="42" t="str">
        <f>IF(Liste!D11=0," ",Liste!D11)</f>
        <v xml:space="preserve"> </v>
      </c>
      <c r="F44" s="19">
        <v>0</v>
      </c>
      <c r="G44" s="19">
        <v>10</v>
      </c>
      <c r="H44" s="19">
        <v>10</v>
      </c>
      <c r="I44" s="19">
        <v>10</v>
      </c>
      <c r="J44" s="19">
        <v>10</v>
      </c>
      <c r="K44" s="19">
        <v>10</v>
      </c>
      <c r="L44" s="19">
        <v>10</v>
      </c>
      <c r="M44" s="19">
        <v>10</v>
      </c>
      <c r="N44" s="19">
        <v>10</v>
      </c>
      <c r="O44" s="19">
        <v>10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40">
        <f t="shared" si="3"/>
        <v>90</v>
      </c>
      <c r="AF44" s="41" t="str">
        <f t="shared" si="4"/>
        <v>PEKİYİ</v>
      </c>
      <c r="AH44" s="14"/>
    </row>
    <row r="45" spans="2:36" ht="15" customHeight="1" x14ac:dyDescent="0.2">
      <c r="B45" s="1"/>
      <c r="C45" s="27">
        <v>8</v>
      </c>
      <c r="D45" s="42" t="str">
        <f>IF(Liste!C12=0," ",Liste!C12)</f>
        <v xml:space="preserve"> </v>
      </c>
      <c r="E45" s="42" t="str">
        <f>IF(Liste!D12=0," ",Liste!D12)</f>
        <v xml:space="preserve"> </v>
      </c>
      <c r="F45" s="19">
        <v>0</v>
      </c>
      <c r="G45" s="19">
        <v>10</v>
      </c>
      <c r="H45" s="19">
        <v>10</v>
      </c>
      <c r="I45" s="19">
        <v>10</v>
      </c>
      <c r="J45" s="19">
        <v>10</v>
      </c>
      <c r="K45" s="19">
        <v>10</v>
      </c>
      <c r="L45" s="19">
        <v>10</v>
      </c>
      <c r="M45" s="19">
        <v>10</v>
      </c>
      <c r="N45" s="19">
        <v>10</v>
      </c>
      <c r="O45" s="19">
        <v>10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40">
        <f t="shared" si="3"/>
        <v>90</v>
      </c>
      <c r="AF45" s="41" t="str">
        <f t="shared" si="4"/>
        <v>PEKİYİ</v>
      </c>
      <c r="AH45" s="14"/>
    </row>
    <row r="46" spans="2:36" ht="15" customHeight="1" x14ac:dyDescent="0.2">
      <c r="B46" s="1"/>
      <c r="C46" s="27">
        <v>9</v>
      </c>
      <c r="D46" s="42" t="str">
        <f>IF(Liste!C13=0," ",Liste!C13)</f>
        <v xml:space="preserve"> </v>
      </c>
      <c r="E46" s="42" t="str">
        <f>IF(Liste!D13=0," ",Liste!D13)</f>
        <v xml:space="preserve"> </v>
      </c>
      <c r="F46" s="19">
        <v>0</v>
      </c>
      <c r="G46" s="19">
        <v>10</v>
      </c>
      <c r="H46" s="19">
        <v>10</v>
      </c>
      <c r="I46" s="19">
        <v>10</v>
      </c>
      <c r="J46" s="19">
        <v>10</v>
      </c>
      <c r="K46" s="19">
        <v>10</v>
      </c>
      <c r="L46" s="19">
        <v>10</v>
      </c>
      <c r="M46" s="19">
        <v>10</v>
      </c>
      <c r="N46" s="19">
        <v>10</v>
      </c>
      <c r="O46" s="19">
        <v>10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40">
        <f t="shared" si="3"/>
        <v>90</v>
      </c>
      <c r="AF46" s="41" t="str">
        <f t="shared" si="4"/>
        <v>PEKİYİ</v>
      </c>
      <c r="AH46" s="14"/>
    </row>
    <row r="47" spans="2:36" ht="15" customHeight="1" x14ac:dyDescent="0.2">
      <c r="B47" s="1"/>
      <c r="C47" s="27">
        <v>10</v>
      </c>
      <c r="D47" s="42" t="str">
        <f>IF(Liste!C14=0," ",Liste!C14)</f>
        <v xml:space="preserve"> </v>
      </c>
      <c r="E47" s="42" t="str">
        <f>IF(Liste!D14=0," ",Liste!D14)</f>
        <v xml:space="preserve"> </v>
      </c>
      <c r="F47" s="19">
        <v>0</v>
      </c>
      <c r="G47" s="19">
        <v>10</v>
      </c>
      <c r="H47" s="19">
        <v>10</v>
      </c>
      <c r="I47" s="19">
        <v>10</v>
      </c>
      <c r="J47" s="19">
        <v>10</v>
      </c>
      <c r="K47" s="19">
        <v>10</v>
      </c>
      <c r="L47" s="19">
        <v>10</v>
      </c>
      <c r="M47" s="19">
        <v>10</v>
      </c>
      <c r="N47" s="19">
        <v>10</v>
      </c>
      <c r="O47" s="19">
        <v>10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40">
        <f t="shared" si="3"/>
        <v>90</v>
      </c>
      <c r="AF47" s="41" t="str">
        <f t="shared" si="4"/>
        <v>PEKİYİ</v>
      </c>
      <c r="AH47" s="14"/>
    </row>
    <row r="48" spans="2:36" ht="15" customHeight="1" x14ac:dyDescent="0.2">
      <c r="B48" s="1"/>
      <c r="C48" s="27">
        <v>11</v>
      </c>
      <c r="D48" s="42" t="str">
        <f>IF(Liste!C15=0," ",Liste!C15)</f>
        <v xml:space="preserve"> </v>
      </c>
      <c r="E48" s="42" t="str">
        <f>IF(Liste!D15=0," ",Liste!D15)</f>
        <v xml:space="preserve"> </v>
      </c>
      <c r="F48" s="19">
        <v>0</v>
      </c>
      <c r="G48" s="19">
        <v>10</v>
      </c>
      <c r="H48" s="19">
        <v>10</v>
      </c>
      <c r="I48" s="19">
        <v>10</v>
      </c>
      <c r="J48" s="19">
        <v>10</v>
      </c>
      <c r="K48" s="19">
        <v>10</v>
      </c>
      <c r="L48" s="19">
        <v>10</v>
      </c>
      <c r="M48" s="19">
        <v>10</v>
      </c>
      <c r="N48" s="19">
        <v>10</v>
      </c>
      <c r="O48" s="19">
        <v>10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40">
        <f t="shared" si="3"/>
        <v>90</v>
      </c>
      <c r="AF48" s="41" t="str">
        <f t="shared" si="4"/>
        <v>PEKİYİ</v>
      </c>
      <c r="AH48" s="14"/>
    </row>
    <row r="49" spans="2:34" s="2" customFormat="1" ht="15" customHeight="1" x14ac:dyDescent="0.2">
      <c r="B49" s="1"/>
      <c r="C49" s="27">
        <v>12</v>
      </c>
      <c r="D49" s="42" t="str">
        <f>IF(Liste!C16=0," ",Liste!C16)</f>
        <v xml:space="preserve"> </v>
      </c>
      <c r="E49" s="42" t="str">
        <f>IF(Liste!D16=0," ",Liste!D16)</f>
        <v xml:space="preserve"> </v>
      </c>
      <c r="F49" s="19">
        <v>0</v>
      </c>
      <c r="G49" s="19">
        <v>10</v>
      </c>
      <c r="H49" s="19">
        <v>10</v>
      </c>
      <c r="I49" s="19">
        <v>10</v>
      </c>
      <c r="J49" s="19">
        <v>10</v>
      </c>
      <c r="K49" s="19">
        <v>10</v>
      </c>
      <c r="L49" s="19">
        <v>10</v>
      </c>
      <c r="M49" s="19">
        <v>10</v>
      </c>
      <c r="N49" s="19">
        <v>10</v>
      </c>
      <c r="O49" s="19">
        <v>10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40">
        <f t="shared" si="3"/>
        <v>90</v>
      </c>
      <c r="AF49" s="41" t="str">
        <f t="shared" si="4"/>
        <v>PEKİYİ</v>
      </c>
      <c r="AH49" s="14"/>
    </row>
    <row r="50" spans="2:34" s="2" customFormat="1" ht="15" customHeight="1" x14ac:dyDescent="0.2">
      <c r="B50" s="1"/>
      <c r="C50" s="27">
        <v>13</v>
      </c>
      <c r="D50" s="42" t="str">
        <f>IF(Liste!C17=0," ",Liste!C17)</f>
        <v xml:space="preserve"> </v>
      </c>
      <c r="E50" s="42" t="str">
        <f>IF(Liste!D17=0," ",Liste!D17)</f>
        <v xml:space="preserve"> </v>
      </c>
      <c r="F50" s="19">
        <v>0</v>
      </c>
      <c r="G50" s="19">
        <v>10</v>
      </c>
      <c r="H50" s="19">
        <v>10</v>
      </c>
      <c r="I50" s="19">
        <v>10</v>
      </c>
      <c r="J50" s="19">
        <v>10</v>
      </c>
      <c r="K50" s="19">
        <v>10</v>
      </c>
      <c r="L50" s="19">
        <v>10</v>
      </c>
      <c r="M50" s="19">
        <v>10</v>
      </c>
      <c r="N50" s="19">
        <v>10</v>
      </c>
      <c r="O50" s="19">
        <v>10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40">
        <f t="shared" si="3"/>
        <v>90</v>
      </c>
      <c r="AF50" s="41" t="str">
        <f t="shared" si="4"/>
        <v>PEKİYİ</v>
      </c>
      <c r="AH50" s="14"/>
    </row>
    <row r="51" spans="2:34" s="2" customFormat="1" ht="15" customHeight="1" x14ac:dyDescent="0.2">
      <c r="B51" s="1"/>
      <c r="C51" s="27">
        <v>14</v>
      </c>
      <c r="D51" s="42" t="str">
        <f>IF(Liste!C18=0," ",Liste!C18)</f>
        <v xml:space="preserve"> </v>
      </c>
      <c r="E51" s="42" t="str">
        <f>IF(Liste!D18=0," ",Liste!D18)</f>
        <v xml:space="preserve"> </v>
      </c>
      <c r="F51" s="19">
        <v>0</v>
      </c>
      <c r="G51" s="19">
        <v>10</v>
      </c>
      <c r="H51" s="19">
        <v>10</v>
      </c>
      <c r="I51" s="19">
        <v>10</v>
      </c>
      <c r="J51" s="19">
        <v>10</v>
      </c>
      <c r="K51" s="19">
        <v>10</v>
      </c>
      <c r="L51" s="19">
        <v>10</v>
      </c>
      <c r="M51" s="19">
        <v>10</v>
      </c>
      <c r="N51" s="19">
        <v>10</v>
      </c>
      <c r="O51" s="19">
        <v>10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40">
        <f t="shared" si="3"/>
        <v>90</v>
      </c>
      <c r="AF51" s="41" t="str">
        <f t="shared" si="4"/>
        <v>PEKİYİ</v>
      </c>
      <c r="AH51" s="14"/>
    </row>
    <row r="52" spans="2:34" s="2" customFormat="1" ht="15" customHeight="1" x14ac:dyDescent="0.2">
      <c r="B52" s="1"/>
      <c r="C52" s="27">
        <v>15</v>
      </c>
      <c r="D52" s="42" t="str">
        <f>IF(Liste!C19=0," ",Liste!C19)</f>
        <v xml:space="preserve"> </v>
      </c>
      <c r="E52" s="42" t="str">
        <f>IF(Liste!D19=0," ",Liste!D19)</f>
        <v xml:space="preserve"> </v>
      </c>
      <c r="F52" s="19">
        <v>0</v>
      </c>
      <c r="G52" s="19">
        <v>10</v>
      </c>
      <c r="H52" s="19">
        <v>10</v>
      </c>
      <c r="I52" s="19">
        <v>10</v>
      </c>
      <c r="J52" s="19">
        <v>10</v>
      </c>
      <c r="K52" s="19">
        <v>10</v>
      </c>
      <c r="L52" s="19">
        <v>10</v>
      </c>
      <c r="M52" s="19">
        <v>10</v>
      </c>
      <c r="N52" s="19">
        <v>10</v>
      </c>
      <c r="O52" s="19">
        <v>10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40">
        <f t="shared" si="3"/>
        <v>90</v>
      </c>
      <c r="AF52" s="41" t="str">
        <f t="shared" si="4"/>
        <v>PEKİYİ</v>
      </c>
      <c r="AH52" s="14"/>
    </row>
    <row r="53" spans="2:34" s="2" customFormat="1" ht="15" customHeight="1" x14ac:dyDescent="0.2">
      <c r="B53" s="1"/>
      <c r="C53" s="27">
        <v>16</v>
      </c>
      <c r="D53" s="42" t="str">
        <f>IF(Liste!C20=0," ",Liste!C20)</f>
        <v xml:space="preserve"> </v>
      </c>
      <c r="E53" s="42" t="str">
        <f>IF(Liste!D20=0," ",Liste!D20)</f>
        <v xml:space="preserve"> </v>
      </c>
      <c r="F53" s="19">
        <v>0</v>
      </c>
      <c r="G53" s="19">
        <v>10</v>
      </c>
      <c r="H53" s="19">
        <v>10</v>
      </c>
      <c r="I53" s="19">
        <v>10</v>
      </c>
      <c r="J53" s="19">
        <v>10</v>
      </c>
      <c r="K53" s="19">
        <v>10</v>
      </c>
      <c r="L53" s="19">
        <v>10</v>
      </c>
      <c r="M53" s="19">
        <v>10</v>
      </c>
      <c r="N53" s="19">
        <v>10</v>
      </c>
      <c r="O53" s="19">
        <v>10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40">
        <f>IF(COUNTBLANK(F53:AD53)=COLUMNS(F53:AD53)," ",IF(SUM(F53:AD53)=0,0,SUM(F53:AD53)))</f>
        <v>90</v>
      </c>
      <c r="AF53" s="41" t="str">
        <f t="shared" si="4"/>
        <v>PEKİYİ</v>
      </c>
      <c r="AH53" s="14"/>
    </row>
    <row r="54" spans="2:34" s="2" customFormat="1" ht="15" customHeight="1" x14ac:dyDescent="0.2">
      <c r="B54" s="1"/>
      <c r="C54" s="27">
        <v>17</v>
      </c>
      <c r="D54" s="42" t="str">
        <f>IF(Liste!C21=0," ",Liste!C21)</f>
        <v xml:space="preserve"> </v>
      </c>
      <c r="E54" s="42" t="str">
        <f>IF(Liste!D21=0," ",Liste!D21)</f>
        <v xml:space="preserve"> </v>
      </c>
      <c r="F54" s="19">
        <v>0</v>
      </c>
      <c r="G54" s="19">
        <v>10</v>
      </c>
      <c r="H54" s="19">
        <v>10</v>
      </c>
      <c r="I54" s="19">
        <v>10</v>
      </c>
      <c r="J54" s="19">
        <v>10</v>
      </c>
      <c r="K54" s="19">
        <v>10</v>
      </c>
      <c r="L54" s="19">
        <v>10</v>
      </c>
      <c r="M54" s="19">
        <v>10</v>
      </c>
      <c r="N54" s="19">
        <v>10</v>
      </c>
      <c r="O54" s="19">
        <v>10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40">
        <f t="shared" si="3"/>
        <v>90</v>
      </c>
      <c r="AF54" s="41" t="str">
        <f t="shared" si="4"/>
        <v>PEKİYİ</v>
      </c>
      <c r="AH54" s="14"/>
    </row>
    <row r="55" spans="2:34" s="2" customFormat="1" ht="15" customHeight="1" x14ac:dyDescent="0.2">
      <c r="B55" s="1"/>
      <c r="C55" s="27">
        <v>18</v>
      </c>
      <c r="D55" s="42" t="str">
        <f>IF(Liste!C22=0," ",Liste!C22)</f>
        <v xml:space="preserve"> </v>
      </c>
      <c r="E55" s="42" t="str">
        <f>IF(Liste!D22=0," ",Liste!D22)</f>
        <v xml:space="preserve"> </v>
      </c>
      <c r="F55" s="19">
        <v>0</v>
      </c>
      <c r="G55" s="19">
        <v>10</v>
      </c>
      <c r="H55" s="19">
        <v>10</v>
      </c>
      <c r="I55" s="19">
        <v>10</v>
      </c>
      <c r="J55" s="19">
        <v>10</v>
      </c>
      <c r="K55" s="19">
        <v>10</v>
      </c>
      <c r="L55" s="19">
        <v>10</v>
      </c>
      <c r="M55" s="19">
        <v>10</v>
      </c>
      <c r="N55" s="19">
        <v>10</v>
      </c>
      <c r="O55" s="19">
        <v>10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40">
        <f t="shared" si="3"/>
        <v>90</v>
      </c>
      <c r="AF55" s="41" t="str">
        <f t="shared" si="4"/>
        <v>PEKİYİ</v>
      </c>
      <c r="AH55" s="14"/>
    </row>
    <row r="56" spans="2:34" s="2" customFormat="1" ht="15" customHeight="1" x14ac:dyDescent="0.2">
      <c r="B56" s="1"/>
      <c r="C56" s="27">
        <v>19</v>
      </c>
      <c r="D56" s="42" t="str">
        <f>IF(Liste!C23=0," ",Liste!C23)</f>
        <v xml:space="preserve"> </v>
      </c>
      <c r="E56" s="42" t="str">
        <f>IF(Liste!D23=0," ",Liste!D23)</f>
        <v xml:space="preserve"> </v>
      </c>
      <c r="F56" s="19">
        <v>0</v>
      </c>
      <c r="G56" s="19">
        <v>10</v>
      </c>
      <c r="H56" s="19">
        <v>10</v>
      </c>
      <c r="I56" s="19">
        <v>10</v>
      </c>
      <c r="J56" s="19">
        <v>10</v>
      </c>
      <c r="K56" s="19">
        <v>10</v>
      </c>
      <c r="L56" s="19">
        <v>10</v>
      </c>
      <c r="M56" s="19">
        <v>10</v>
      </c>
      <c r="N56" s="19">
        <v>10</v>
      </c>
      <c r="O56" s="19">
        <v>10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40">
        <f t="shared" si="3"/>
        <v>90</v>
      </c>
      <c r="AF56" s="41" t="str">
        <f t="shared" si="4"/>
        <v>PEKİYİ</v>
      </c>
      <c r="AH56" s="14"/>
    </row>
    <row r="57" spans="2:34" s="2" customFormat="1" ht="15" customHeight="1" x14ac:dyDescent="0.2">
      <c r="B57" s="1"/>
      <c r="C57" s="27">
        <v>20</v>
      </c>
      <c r="D57" s="42" t="str">
        <f>IF(Liste!C24=0," ",Liste!C24)</f>
        <v xml:space="preserve"> </v>
      </c>
      <c r="E57" s="42" t="str">
        <f>IF(Liste!D24=0," ",Liste!D24)</f>
        <v xml:space="preserve"> </v>
      </c>
      <c r="F57" s="19">
        <v>0</v>
      </c>
      <c r="G57" s="19">
        <v>10</v>
      </c>
      <c r="H57" s="19">
        <v>10</v>
      </c>
      <c r="I57" s="19">
        <v>10</v>
      </c>
      <c r="J57" s="19">
        <v>10</v>
      </c>
      <c r="K57" s="19">
        <v>10</v>
      </c>
      <c r="L57" s="19">
        <v>10</v>
      </c>
      <c r="M57" s="19">
        <v>10</v>
      </c>
      <c r="N57" s="19">
        <v>10</v>
      </c>
      <c r="O57" s="19">
        <v>10</v>
      </c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40">
        <f t="shared" si="3"/>
        <v>90</v>
      </c>
      <c r="AF57" s="41" t="str">
        <f t="shared" si="4"/>
        <v>PEKİYİ</v>
      </c>
      <c r="AH57" s="14"/>
    </row>
    <row r="58" spans="2:34" s="2" customFormat="1" ht="15" customHeight="1" x14ac:dyDescent="0.2">
      <c r="B58" s="1"/>
      <c r="C58" s="27">
        <v>21</v>
      </c>
      <c r="D58" s="42" t="str">
        <f>IF(Liste!C25=0," ",Liste!C25)</f>
        <v xml:space="preserve"> </v>
      </c>
      <c r="E58" s="42" t="str">
        <f>IF(Liste!D25=0," ",Liste!D25)</f>
        <v xml:space="preserve"> </v>
      </c>
      <c r="F58" s="19">
        <v>0</v>
      </c>
      <c r="G58" s="19">
        <v>10</v>
      </c>
      <c r="H58" s="19">
        <v>10</v>
      </c>
      <c r="I58" s="19">
        <v>10</v>
      </c>
      <c r="J58" s="19">
        <v>10</v>
      </c>
      <c r="K58" s="19">
        <v>10</v>
      </c>
      <c r="L58" s="19">
        <v>10</v>
      </c>
      <c r="M58" s="19">
        <v>10</v>
      </c>
      <c r="N58" s="19">
        <v>10</v>
      </c>
      <c r="O58" s="19">
        <v>10</v>
      </c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40">
        <f t="shared" si="3"/>
        <v>90</v>
      </c>
      <c r="AF58" s="41" t="str">
        <f t="shared" si="4"/>
        <v>PEKİYİ</v>
      </c>
      <c r="AH58" s="14"/>
    </row>
    <row r="59" spans="2:34" s="2" customFormat="1" ht="15" customHeight="1" x14ac:dyDescent="0.2">
      <c r="B59" s="1"/>
      <c r="C59" s="27">
        <v>22</v>
      </c>
      <c r="D59" s="42" t="str">
        <f>IF(Liste!C26=0," ",Liste!C26)</f>
        <v xml:space="preserve"> </v>
      </c>
      <c r="E59" s="42" t="str">
        <f>IF(Liste!D26=0," ",Liste!D26)</f>
        <v xml:space="preserve"> </v>
      </c>
      <c r="F59" s="19">
        <v>0</v>
      </c>
      <c r="G59" s="19">
        <v>10</v>
      </c>
      <c r="H59" s="19">
        <v>10</v>
      </c>
      <c r="I59" s="19">
        <v>10</v>
      </c>
      <c r="J59" s="19">
        <v>10</v>
      </c>
      <c r="K59" s="19">
        <v>10</v>
      </c>
      <c r="L59" s="19">
        <v>10</v>
      </c>
      <c r="M59" s="19">
        <v>10</v>
      </c>
      <c r="N59" s="19">
        <v>10</v>
      </c>
      <c r="O59" s="19">
        <v>10</v>
      </c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40">
        <f t="shared" si="3"/>
        <v>90</v>
      </c>
      <c r="AF59" s="41" t="str">
        <f t="shared" si="4"/>
        <v>PEKİYİ</v>
      </c>
      <c r="AH59" s="14"/>
    </row>
    <row r="60" spans="2:34" s="2" customFormat="1" ht="15" customHeight="1" x14ac:dyDescent="0.2">
      <c r="B60" s="1"/>
      <c r="C60" s="27">
        <v>23</v>
      </c>
      <c r="D60" s="42" t="str">
        <f>IF(Liste!C27=0," ",Liste!C27)</f>
        <v xml:space="preserve"> </v>
      </c>
      <c r="E60" s="42" t="str">
        <f>IF(Liste!D27=0," ",Liste!D27)</f>
        <v xml:space="preserve"> </v>
      </c>
      <c r="F60" s="19">
        <v>0</v>
      </c>
      <c r="G60" s="19">
        <v>10</v>
      </c>
      <c r="H60" s="19">
        <v>10</v>
      </c>
      <c r="I60" s="19">
        <v>10</v>
      </c>
      <c r="J60" s="19">
        <v>10</v>
      </c>
      <c r="K60" s="19">
        <v>10</v>
      </c>
      <c r="L60" s="19">
        <v>10</v>
      </c>
      <c r="M60" s="19">
        <v>10</v>
      </c>
      <c r="N60" s="19">
        <v>10</v>
      </c>
      <c r="O60" s="19">
        <v>10</v>
      </c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40">
        <f t="shared" si="3"/>
        <v>90</v>
      </c>
      <c r="AF60" s="41" t="str">
        <f t="shared" si="4"/>
        <v>PEKİYİ</v>
      </c>
      <c r="AH60" s="14"/>
    </row>
    <row r="61" spans="2:34" s="2" customFormat="1" ht="15" customHeight="1" x14ac:dyDescent="0.2">
      <c r="B61" s="1"/>
      <c r="C61" s="27">
        <v>24</v>
      </c>
      <c r="D61" s="42" t="str">
        <f>IF(Liste!C28=0," ",Liste!C28)</f>
        <v xml:space="preserve"> </v>
      </c>
      <c r="E61" s="42" t="str">
        <f>IF(Liste!D28=0," ",Liste!D28)</f>
        <v xml:space="preserve"> </v>
      </c>
      <c r="F61" s="19">
        <v>0</v>
      </c>
      <c r="G61" s="19">
        <v>10</v>
      </c>
      <c r="H61" s="19">
        <v>10</v>
      </c>
      <c r="I61" s="19">
        <v>10</v>
      </c>
      <c r="J61" s="19">
        <v>10</v>
      </c>
      <c r="K61" s="19">
        <v>10</v>
      </c>
      <c r="L61" s="19">
        <v>10</v>
      </c>
      <c r="M61" s="19">
        <v>10</v>
      </c>
      <c r="N61" s="19">
        <v>10</v>
      </c>
      <c r="O61" s="19">
        <v>10</v>
      </c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40">
        <f t="shared" si="3"/>
        <v>90</v>
      </c>
      <c r="AF61" s="41" t="str">
        <f t="shared" si="4"/>
        <v>PEKİYİ</v>
      </c>
      <c r="AH61" s="14"/>
    </row>
    <row r="62" spans="2:34" s="2" customFormat="1" ht="15" customHeight="1" x14ac:dyDescent="0.2">
      <c r="B62" s="1"/>
      <c r="C62" s="27">
        <v>25</v>
      </c>
      <c r="D62" s="42" t="str">
        <f>IF(Liste!C29=0," ",Liste!C29)</f>
        <v xml:space="preserve"> </v>
      </c>
      <c r="E62" s="42" t="str">
        <f>IF(Liste!D29=0," ",Liste!D29)</f>
        <v xml:space="preserve"> </v>
      </c>
      <c r="F62" s="19">
        <v>0</v>
      </c>
      <c r="G62" s="19">
        <v>10</v>
      </c>
      <c r="H62" s="19">
        <v>10</v>
      </c>
      <c r="I62" s="19">
        <v>10</v>
      </c>
      <c r="J62" s="19">
        <v>10</v>
      </c>
      <c r="K62" s="19">
        <v>10</v>
      </c>
      <c r="L62" s="19">
        <v>10</v>
      </c>
      <c r="M62" s="19">
        <v>10</v>
      </c>
      <c r="N62" s="19">
        <v>10</v>
      </c>
      <c r="O62" s="19">
        <v>10</v>
      </c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40">
        <f t="shared" si="3"/>
        <v>90</v>
      </c>
      <c r="AF62" s="41" t="str">
        <f t="shared" si="4"/>
        <v>PEKİYİ</v>
      </c>
      <c r="AH62" s="14"/>
    </row>
    <row r="63" spans="2:34" s="2" customFormat="1" ht="15" customHeight="1" x14ac:dyDescent="0.2">
      <c r="B63" s="1"/>
      <c r="C63" s="27">
        <v>26</v>
      </c>
      <c r="D63" s="42" t="str">
        <f>IF(Liste!C30=0," ",Liste!C30)</f>
        <v xml:space="preserve"> </v>
      </c>
      <c r="E63" s="42" t="str">
        <f>IF(Liste!D30=0," ",Liste!D30)</f>
        <v xml:space="preserve"> </v>
      </c>
      <c r="F63" s="19">
        <v>10</v>
      </c>
      <c r="G63" s="19">
        <v>10</v>
      </c>
      <c r="H63" s="19">
        <v>10</v>
      </c>
      <c r="I63" s="19">
        <v>10</v>
      </c>
      <c r="J63" s="19">
        <v>10</v>
      </c>
      <c r="K63" s="19">
        <v>10</v>
      </c>
      <c r="L63" s="19">
        <v>10</v>
      </c>
      <c r="M63" s="19">
        <v>10</v>
      </c>
      <c r="N63" s="19">
        <v>10</v>
      </c>
      <c r="O63" s="19">
        <v>10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40">
        <f t="shared" si="3"/>
        <v>100</v>
      </c>
      <c r="AF63" s="41" t="str">
        <f t="shared" si="4"/>
        <v>PEKİYİ</v>
      </c>
      <c r="AH63" s="14"/>
    </row>
    <row r="64" spans="2:34" s="2" customFormat="1" ht="15" customHeight="1" x14ac:dyDescent="0.2">
      <c r="B64" s="1"/>
      <c r="C64" s="27">
        <v>27</v>
      </c>
      <c r="D64" s="42" t="str">
        <f>IF(Liste!C31=0," ",Liste!C31)</f>
        <v xml:space="preserve"> </v>
      </c>
      <c r="E64" s="42" t="str">
        <f>IF(Liste!D31=0," ",Liste!D31)</f>
        <v xml:space="preserve"> </v>
      </c>
      <c r="F64" s="19">
        <v>10</v>
      </c>
      <c r="G64" s="19">
        <v>10</v>
      </c>
      <c r="H64" s="19">
        <v>10</v>
      </c>
      <c r="I64" s="19">
        <v>10</v>
      </c>
      <c r="J64" s="19">
        <v>10</v>
      </c>
      <c r="K64" s="19">
        <v>10</v>
      </c>
      <c r="L64" s="19">
        <v>10</v>
      </c>
      <c r="M64" s="19">
        <v>10</v>
      </c>
      <c r="N64" s="19">
        <v>10</v>
      </c>
      <c r="O64" s="19">
        <v>10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40">
        <f t="shared" si="3"/>
        <v>100</v>
      </c>
      <c r="AF64" s="41" t="str">
        <f t="shared" si="4"/>
        <v>PEKİYİ</v>
      </c>
      <c r="AH64" s="10"/>
    </row>
    <row r="65" spans="2:33" s="2" customFormat="1" ht="15" customHeight="1" x14ac:dyDescent="0.2">
      <c r="B65" s="1"/>
      <c r="C65" s="27">
        <v>28</v>
      </c>
      <c r="D65" s="42" t="str">
        <f>IF(Liste!C32=0," ",Liste!C32)</f>
        <v xml:space="preserve"> </v>
      </c>
      <c r="E65" s="42" t="str">
        <f>IF(Liste!D32=0," ",Liste!D32)</f>
        <v xml:space="preserve"> </v>
      </c>
      <c r="F65" s="19">
        <v>10</v>
      </c>
      <c r="G65" s="19">
        <v>10</v>
      </c>
      <c r="H65" s="19">
        <v>10</v>
      </c>
      <c r="I65" s="19">
        <v>10</v>
      </c>
      <c r="J65" s="19">
        <v>10</v>
      </c>
      <c r="K65" s="19">
        <v>10</v>
      </c>
      <c r="L65" s="19">
        <v>10</v>
      </c>
      <c r="M65" s="19">
        <v>10</v>
      </c>
      <c r="N65" s="19">
        <v>10</v>
      </c>
      <c r="O65" s="19">
        <v>10</v>
      </c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40">
        <f t="shared" si="3"/>
        <v>100</v>
      </c>
      <c r="AF65" s="41" t="str">
        <f t="shared" si="4"/>
        <v>PEKİYİ</v>
      </c>
    </row>
    <row r="66" spans="2:33" s="2" customFormat="1" ht="15" customHeight="1" x14ac:dyDescent="0.2">
      <c r="B66" s="1"/>
      <c r="C66" s="27">
        <v>29</v>
      </c>
      <c r="D66" s="42" t="str">
        <f>IF(Liste!C33=0," ",Liste!C33)</f>
        <v xml:space="preserve"> </v>
      </c>
      <c r="E66" s="42" t="str">
        <f>IF(Liste!D33=0," ",Liste!D33)</f>
        <v xml:space="preserve"> </v>
      </c>
      <c r="F66" s="19">
        <v>10</v>
      </c>
      <c r="G66" s="19">
        <v>10</v>
      </c>
      <c r="H66" s="19">
        <v>10</v>
      </c>
      <c r="I66" s="19">
        <v>10</v>
      </c>
      <c r="J66" s="19">
        <v>10</v>
      </c>
      <c r="K66" s="19">
        <v>10</v>
      </c>
      <c r="L66" s="19">
        <v>10</v>
      </c>
      <c r="M66" s="19">
        <v>10</v>
      </c>
      <c r="N66" s="19">
        <v>10</v>
      </c>
      <c r="O66" s="19">
        <v>10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40">
        <f t="shared" si="3"/>
        <v>100</v>
      </c>
      <c r="AF66" s="41" t="str">
        <f t="shared" si="4"/>
        <v>PEKİYİ</v>
      </c>
    </row>
    <row r="67" spans="2:33" s="2" customFormat="1" ht="15" customHeight="1" x14ac:dyDescent="0.2">
      <c r="B67" s="1"/>
      <c r="C67" s="27">
        <v>30</v>
      </c>
      <c r="D67" s="42" t="str">
        <f>IF(Liste!C34=0," ",Liste!C34)</f>
        <v xml:space="preserve"> </v>
      </c>
      <c r="E67" s="42" t="str">
        <f>IF(Liste!D34=0," ",Liste!D34)</f>
        <v xml:space="preserve"> </v>
      </c>
      <c r="F67" s="19">
        <v>10</v>
      </c>
      <c r="G67" s="19">
        <v>10</v>
      </c>
      <c r="H67" s="19">
        <v>10</v>
      </c>
      <c r="I67" s="19">
        <v>10</v>
      </c>
      <c r="J67" s="19">
        <v>10</v>
      </c>
      <c r="K67" s="19">
        <v>10</v>
      </c>
      <c r="L67" s="19">
        <v>10</v>
      </c>
      <c r="M67" s="19">
        <v>10</v>
      </c>
      <c r="N67" s="19">
        <v>10</v>
      </c>
      <c r="O67" s="19">
        <v>10</v>
      </c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40">
        <f t="shared" si="3"/>
        <v>100</v>
      </c>
      <c r="AF67" s="41" t="str">
        <f t="shared" si="4"/>
        <v>PEKİYİ</v>
      </c>
    </row>
    <row r="68" spans="2:33" s="2" customFormat="1" ht="15" customHeight="1" x14ac:dyDescent="0.2">
      <c r="B68" s="1"/>
      <c r="C68" s="27">
        <v>31</v>
      </c>
      <c r="D68" s="42" t="str">
        <f>IF(Liste!C35=0," ",Liste!C35)</f>
        <v xml:space="preserve"> </v>
      </c>
      <c r="E68" s="42" t="str">
        <f>IF(Liste!D35=0," ",Liste!D35)</f>
        <v xml:space="preserve"> </v>
      </c>
      <c r="F68" s="19">
        <v>10</v>
      </c>
      <c r="G68" s="19">
        <v>10</v>
      </c>
      <c r="H68" s="19">
        <v>10</v>
      </c>
      <c r="I68" s="19">
        <v>10</v>
      </c>
      <c r="J68" s="19">
        <v>10</v>
      </c>
      <c r="K68" s="19">
        <v>10</v>
      </c>
      <c r="L68" s="19">
        <v>10</v>
      </c>
      <c r="M68" s="19">
        <v>10</v>
      </c>
      <c r="N68" s="19">
        <v>10</v>
      </c>
      <c r="O68" s="19">
        <v>10</v>
      </c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40">
        <f t="shared" si="3"/>
        <v>100</v>
      </c>
      <c r="AF68" s="41" t="str">
        <f t="shared" si="4"/>
        <v>PEKİYİ</v>
      </c>
    </row>
    <row r="69" spans="2:33" s="2" customFormat="1" ht="15" customHeight="1" x14ac:dyDescent="0.2">
      <c r="B69" s="1"/>
      <c r="C69" s="27">
        <v>32</v>
      </c>
      <c r="D69" s="42" t="str">
        <f>IF(Liste!C36=0," ",Liste!C36)</f>
        <v xml:space="preserve"> </v>
      </c>
      <c r="E69" s="42" t="str">
        <f>IF(Liste!D36=0," ",Liste!D36)</f>
        <v xml:space="preserve"> </v>
      </c>
      <c r="F69" s="19">
        <v>10</v>
      </c>
      <c r="G69" s="19">
        <v>10</v>
      </c>
      <c r="H69" s="19">
        <v>10</v>
      </c>
      <c r="I69" s="19">
        <v>10</v>
      </c>
      <c r="J69" s="19">
        <v>10</v>
      </c>
      <c r="K69" s="19">
        <v>10</v>
      </c>
      <c r="L69" s="19">
        <v>10</v>
      </c>
      <c r="M69" s="19">
        <v>10</v>
      </c>
      <c r="N69" s="19">
        <v>10</v>
      </c>
      <c r="O69" s="19">
        <v>10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40">
        <f t="shared" si="3"/>
        <v>100</v>
      </c>
      <c r="AF69" s="41" t="str">
        <f t="shared" si="4"/>
        <v>PEKİYİ</v>
      </c>
    </row>
    <row r="70" spans="2:33" s="2" customFormat="1" ht="15" customHeight="1" x14ac:dyDescent="0.2">
      <c r="B70" s="1"/>
      <c r="C70" s="27">
        <v>33</v>
      </c>
      <c r="D70" s="42" t="str">
        <f>IF(Liste!C37=0," ",Liste!C37)</f>
        <v xml:space="preserve"> </v>
      </c>
      <c r="E70" s="42" t="str">
        <f>IF(Liste!D37=0," ",Liste!D37)</f>
        <v xml:space="preserve"> </v>
      </c>
      <c r="F70" s="19">
        <v>10</v>
      </c>
      <c r="G70" s="19">
        <v>10</v>
      </c>
      <c r="H70" s="19">
        <v>10</v>
      </c>
      <c r="I70" s="19">
        <v>10</v>
      </c>
      <c r="J70" s="19">
        <v>10</v>
      </c>
      <c r="K70" s="19">
        <v>10</v>
      </c>
      <c r="L70" s="19">
        <v>10</v>
      </c>
      <c r="M70" s="19">
        <v>10</v>
      </c>
      <c r="N70" s="19">
        <v>10</v>
      </c>
      <c r="O70" s="19">
        <v>10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40">
        <f t="shared" si="3"/>
        <v>100</v>
      </c>
      <c r="AF70" s="41" t="str">
        <f t="shared" si="4"/>
        <v>PEKİYİ</v>
      </c>
    </row>
    <row r="71" spans="2:33" s="2" customFormat="1" ht="15" customHeight="1" x14ac:dyDescent="0.2">
      <c r="B71" s="1"/>
      <c r="C71" s="27">
        <v>34</v>
      </c>
      <c r="D71" s="42" t="str">
        <f>IF(Liste!C38=0," ",Liste!C38)</f>
        <v xml:space="preserve"> </v>
      </c>
      <c r="E71" s="42" t="str">
        <f>IF(Liste!D38=0," ",Liste!D38)</f>
        <v xml:space="preserve"> </v>
      </c>
      <c r="F71" s="19">
        <v>10</v>
      </c>
      <c r="G71" s="19">
        <v>10</v>
      </c>
      <c r="H71" s="19">
        <v>10</v>
      </c>
      <c r="I71" s="19">
        <v>10</v>
      </c>
      <c r="J71" s="19">
        <v>10</v>
      </c>
      <c r="K71" s="19">
        <v>10</v>
      </c>
      <c r="L71" s="19">
        <v>10</v>
      </c>
      <c r="M71" s="19">
        <v>10</v>
      </c>
      <c r="N71" s="19">
        <v>10</v>
      </c>
      <c r="O71" s="19">
        <v>10</v>
      </c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40">
        <f t="shared" si="3"/>
        <v>100</v>
      </c>
      <c r="AF71" s="41" t="str">
        <f t="shared" si="4"/>
        <v>PEKİYİ</v>
      </c>
    </row>
    <row r="72" spans="2:33" s="2" customFormat="1" ht="15" customHeight="1" x14ac:dyDescent="0.2">
      <c r="B72" s="1"/>
      <c r="C72" s="27">
        <v>35</v>
      </c>
      <c r="D72" s="42" t="str">
        <f>IF(Liste!C39=0," ",Liste!C39)</f>
        <v xml:space="preserve"> </v>
      </c>
      <c r="E72" s="42" t="str">
        <f>IF(Liste!D39=0," ",Liste!D39)</f>
        <v xml:space="preserve"> </v>
      </c>
      <c r="F72" s="19">
        <v>10</v>
      </c>
      <c r="G72" s="19">
        <v>10</v>
      </c>
      <c r="H72" s="19">
        <v>10</v>
      </c>
      <c r="I72" s="19">
        <v>10</v>
      </c>
      <c r="J72" s="19">
        <v>10</v>
      </c>
      <c r="K72" s="19">
        <v>10</v>
      </c>
      <c r="L72" s="19">
        <v>10</v>
      </c>
      <c r="M72" s="19">
        <v>10</v>
      </c>
      <c r="N72" s="19">
        <v>10</v>
      </c>
      <c r="O72" s="19">
        <v>10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40">
        <f t="shared" si="3"/>
        <v>100</v>
      </c>
      <c r="AF72" s="41" t="str">
        <f t="shared" si="4"/>
        <v>PEKİYİ</v>
      </c>
    </row>
    <row r="73" spans="2:33" s="2" customFormat="1" ht="15" customHeight="1" x14ac:dyDescent="0.2">
      <c r="B73" s="1"/>
      <c r="C73" s="27">
        <v>36</v>
      </c>
      <c r="D73" s="42" t="str">
        <f>IF(Liste!C40=0," ",Liste!C40)</f>
        <v xml:space="preserve"> </v>
      </c>
      <c r="E73" s="42" t="str">
        <f>IF(Liste!D40=0," ",Liste!D40)</f>
        <v xml:space="preserve"> </v>
      </c>
      <c r="F73" s="19">
        <v>10</v>
      </c>
      <c r="G73" s="19">
        <v>10</v>
      </c>
      <c r="H73" s="19">
        <v>10</v>
      </c>
      <c r="I73" s="19">
        <v>10</v>
      </c>
      <c r="J73" s="19">
        <v>10</v>
      </c>
      <c r="K73" s="19">
        <v>10</v>
      </c>
      <c r="L73" s="19">
        <v>10</v>
      </c>
      <c r="M73" s="19">
        <v>10</v>
      </c>
      <c r="N73" s="19">
        <v>10</v>
      </c>
      <c r="O73" s="19">
        <v>10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40">
        <f t="shared" si="3"/>
        <v>100</v>
      </c>
      <c r="AF73" s="41" t="str">
        <f t="shared" si="4"/>
        <v>PEKİYİ</v>
      </c>
    </row>
    <row r="74" spans="2:33" s="2" customFormat="1" ht="15" customHeight="1" x14ac:dyDescent="0.2">
      <c r="B74" s="1"/>
      <c r="C74" s="27">
        <v>37</v>
      </c>
      <c r="D74" s="42" t="str">
        <f>IF(Liste!C41=0," ",Liste!C41)</f>
        <v xml:space="preserve"> </v>
      </c>
      <c r="E74" s="42" t="str">
        <f>IF(Liste!D41=0," ",Liste!D41)</f>
        <v xml:space="preserve"> </v>
      </c>
      <c r="F74" s="19">
        <v>10</v>
      </c>
      <c r="G74" s="19">
        <v>10</v>
      </c>
      <c r="H74" s="19">
        <v>10</v>
      </c>
      <c r="I74" s="19">
        <v>10</v>
      </c>
      <c r="J74" s="19">
        <v>10</v>
      </c>
      <c r="K74" s="19">
        <v>10</v>
      </c>
      <c r="L74" s="19">
        <v>10</v>
      </c>
      <c r="M74" s="19">
        <v>10</v>
      </c>
      <c r="N74" s="19">
        <v>10</v>
      </c>
      <c r="O74" s="19">
        <v>10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40">
        <f t="shared" si="3"/>
        <v>100</v>
      </c>
      <c r="AF74" s="41" t="str">
        <f t="shared" si="4"/>
        <v>PEKİYİ</v>
      </c>
    </row>
    <row r="75" spans="2:33" s="2" customFormat="1" ht="15" customHeight="1" x14ac:dyDescent="0.2">
      <c r="B75" s="1"/>
      <c r="C75" s="27">
        <v>38</v>
      </c>
      <c r="D75" s="42" t="str">
        <f>IF(Liste!C42=0," ",Liste!C42)</f>
        <v xml:space="preserve"> </v>
      </c>
      <c r="E75" s="42" t="str">
        <f>IF(Liste!D42=0," ",Liste!D42)</f>
        <v xml:space="preserve"> </v>
      </c>
      <c r="F75" s="19">
        <v>10</v>
      </c>
      <c r="G75" s="19">
        <v>10</v>
      </c>
      <c r="H75" s="19">
        <v>10</v>
      </c>
      <c r="I75" s="19">
        <v>10</v>
      </c>
      <c r="J75" s="19">
        <v>10</v>
      </c>
      <c r="K75" s="19">
        <v>10</v>
      </c>
      <c r="L75" s="19">
        <v>10</v>
      </c>
      <c r="M75" s="19">
        <v>10</v>
      </c>
      <c r="N75" s="19">
        <v>10</v>
      </c>
      <c r="O75" s="19">
        <v>10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40">
        <f t="shared" si="3"/>
        <v>100</v>
      </c>
      <c r="AF75" s="41" t="str">
        <f t="shared" si="4"/>
        <v>PEKİYİ</v>
      </c>
    </row>
    <row r="76" spans="2:33" s="2" customFormat="1" ht="15" customHeight="1" x14ac:dyDescent="0.2">
      <c r="C76" s="27">
        <v>39</v>
      </c>
      <c r="D76" s="42" t="str">
        <f>IF(Liste!C43=0," ",Liste!C43)</f>
        <v xml:space="preserve"> </v>
      </c>
      <c r="E76" s="42" t="str">
        <f>IF(Liste!D43=0," ",Liste!D43)</f>
        <v xml:space="preserve"> </v>
      </c>
      <c r="F76" s="19">
        <v>10</v>
      </c>
      <c r="G76" s="19">
        <v>10</v>
      </c>
      <c r="H76" s="19">
        <v>10</v>
      </c>
      <c r="I76" s="19">
        <v>10</v>
      </c>
      <c r="J76" s="19">
        <v>10</v>
      </c>
      <c r="K76" s="19">
        <v>10</v>
      </c>
      <c r="L76" s="19">
        <v>10</v>
      </c>
      <c r="M76" s="19">
        <v>10</v>
      </c>
      <c r="N76" s="19">
        <v>10</v>
      </c>
      <c r="O76" s="19">
        <v>10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40">
        <f t="shared" si="3"/>
        <v>100</v>
      </c>
      <c r="AF76" s="41" t="str">
        <f t="shared" si="4"/>
        <v>PEKİYİ</v>
      </c>
      <c r="AG76" s="37"/>
    </row>
    <row r="77" spans="2:33" s="2" customFormat="1" ht="15" customHeight="1" x14ac:dyDescent="0.2">
      <c r="C77" s="27">
        <v>40</v>
      </c>
      <c r="D77" s="42" t="str">
        <f>IF(Liste!C44=0," ",Liste!C44)</f>
        <v xml:space="preserve"> </v>
      </c>
      <c r="E77" s="42" t="str">
        <f>IF(Liste!D44=0," ",Liste!D44)</f>
        <v xml:space="preserve"> </v>
      </c>
      <c r="F77" s="19">
        <v>10</v>
      </c>
      <c r="G77" s="19">
        <v>10</v>
      </c>
      <c r="H77" s="19">
        <v>10</v>
      </c>
      <c r="I77" s="19">
        <v>10</v>
      </c>
      <c r="J77" s="19">
        <v>10</v>
      </c>
      <c r="K77" s="19">
        <v>10</v>
      </c>
      <c r="L77" s="19">
        <v>10</v>
      </c>
      <c r="M77" s="19">
        <v>10</v>
      </c>
      <c r="N77" s="19">
        <v>10</v>
      </c>
      <c r="O77" s="19">
        <v>10</v>
      </c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40">
        <f t="shared" si="3"/>
        <v>100</v>
      </c>
      <c r="AF77" s="41" t="str">
        <f t="shared" si="4"/>
        <v>PEKİYİ</v>
      </c>
      <c r="AG77" s="39"/>
    </row>
    <row r="78" spans="2:33" s="2" customFormat="1" ht="15" customHeight="1" x14ac:dyDescent="0.2">
      <c r="C78" s="27">
        <v>41</v>
      </c>
      <c r="D78" s="42" t="str">
        <f>IF(Liste!C45=0," ",Liste!C45)</f>
        <v xml:space="preserve"> </v>
      </c>
      <c r="E78" s="42" t="str">
        <f>IF(Liste!D45=0," ",Liste!D45)</f>
        <v xml:space="preserve"> </v>
      </c>
      <c r="F78" s="19">
        <v>10</v>
      </c>
      <c r="G78" s="19">
        <v>10</v>
      </c>
      <c r="H78" s="19">
        <v>10</v>
      </c>
      <c r="I78" s="19">
        <v>10</v>
      </c>
      <c r="J78" s="19">
        <v>10</v>
      </c>
      <c r="K78" s="19">
        <v>10</v>
      </c>
      <c r="L78" s="19">
        <v>10</v>
      </c>
      <c r="M78" s="19">
        <v>10</v>
      </c>
      <c r="N78" s="19">
        <v>10</v>
      </c>
      <c r="O78" s="19">
        <v>10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40">
        <f t="shared" si="3"/>
        <v>100</v>
      </c>
      <c r="AF78" s="41" t="str">
        <f t="shared" si="4"/>
        <v>PEKİYİ</v>
      </c>
      <c r="AG78" s="38"/>
    </row>
    <row r="79" spans="2:33" s="2" customFormat="1" ht="15" customHeight="1" x14ac:dyDescent="0.2">
      <c r="C79" s="27">
        <v>42</v>
      </c>
      <c r="D79" s="42" t="str">
        <f>IF(Liste!C46=0," ",Liste!C46)</f>
        <v xml:space="preserve"> </v>
      </c>
      <c r="E79" s="42" t="str">
        <f>IF(Liste!D46=0," ",Liste!D46)</f>
        <v xml:space="preserve"> </v>
      </c>
      <c r="F79" s="19">
        <v>10</v>
      </c>
      <c r="G79" s="19">
        <v>10</v>
      </c>
      <c r="H79" s="19">
        <v>10</v>
      </c>
      <c r="I79" s="19">
        <v>10</v>
      </c>
      <c r="J79" s="19">
        <v>10</v>
      </c>
      <c r="K79" s="19">
        <v>10</v>
      </c>
      <c r="L79" s="19">
        <v>10</v>
      </c>
      <c r="M79" s="19">
        <v>10</v>
      </c>
      <c r="N79" s="19">
        <v>10</v>
      </c>
      <c r="O79" s="19">
        <v>10</v>
      </c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40">
        <f t="shared" si="3"/>
        <v>100</v>
      </c>
      <c r="AF79" s="41" t="str">
        <f t="shared" si="4"/>
        <v>PEKİYİ</v>
      </c>
    </row>
    <row r="80" spans="2:33" s="2" customFormat="1" ht="15" customHeight="1" x14ac:dyDescent="0.2">
      <c r="C80" s="27">
        <v>43</v>
      </c>
      <c r="D80" s="42" t="str">
        <f>IF(Liste!C47=0," ",Liste!C47)</f>
        <v xml:space="preserve"> </v>
      </c>
      <c r="E80" s="42" t="str">
        <f>IF(Liste!D47=0," ",Liste!D47)</f>
        <v xml:space="preserve"> </v>
      </c>
      <c r="F80" s="19">
        <v>10</v>
      </c>
      <c r="G80" s="19">
        <v>10</v>
      </c>
      <c r="H80" s="19">
        <v>10</v>
      </c>
      <c r="I80" s="19">
        <v>10</v>
      </c>
      <c r="J80" s="19">
        <v>10</v>
      </c>
      <c r="K80" s="19">
        <v>10</v>
      </c>
      <c r="L80" s="19">
        <v>10</v>
      </c>
      <c r="M80" s="19">
        <v>10</v>
      </c>
      <c r="N80" s="19">
        <v>10</v>
      </c>
      <c r="O80" s="19">
        <v>10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40">
        <f t="shared" si="3"/>
        <v>100</v>
      </c>
      <c r="AF80" s="41" t="str">
        <f t="shared" si="4"/>
        <v>PEKİYİ</v>
      </c>
    </row>
    <row r="81" spans="3:32" s="2" customFormat="1" ht="15" customHeight="1" x14ac:dyDescent="0.2">
      <c r="C81" s="27">
        <v>44</v>
      </c>
      <c r="D81" s="42" t="str">
        <f>IF(Liste!C48=0," ",Liste!C48)</f>
        <v xml:space="preserve"> </v>
      </c>
      <c r="E81" s="42" t="str">
        <f>IF(Liste!D48=0," ",Liste!D48)</f>
        <v xml:space="preserve"> </v>
      </c>
      <c r="F81" s="19">
        <v>10</v>
      </c>
      <c r="G81" s="19">
        <v>10</v>
      </c>
      <c r="H81" s="19">
        <v>10</v>
      </c>
      <c r="I81" s="19">
        <v>10</v>
      </c>
      <c r="J81" s="19">
        <v>10</v>
      </c>
      <c r="K81" s="19">
        <v>10</v>
      </c>
      <c r="L81" s="19">
        <v>10</v>
      </c>
      <c r="M81" s="19">
        <v>10</v>
      </c>
      <c r="N81" s="19">
        <v>10</v>
      </c>
      <c r="O81" s="19">
        <v>10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40">
        <f t="shared" si="3"/>
        <v>100</v>
      </c>
      <c r="AF81" s="41" t="str">
        <f t="shared" si="4"/>
        <v>PEKİYİ</v>
      </c>
    </row>
    <row r="82" spans="3:32" s="2" customFormat="1" ht="15" customHeight="1" x14ac:dyDescent="0.2">
      <c r="C82" s="27">
        <v>45</v>
      </c>
      <c r="D82" s="42" t="str">
        <f>IF(Liste!C49=0," ",Liste!C49)</f>
        <v xml:space="preserve"> </v>
      </c>
      <c r="E82" s="42" t="str">
        <f>IF(Liste!D49=0," ",Liste!D49)</f>
        <v xml:space="preserve"> </v>
      </c>
      <c r="F82" s="19">
        <v>10</v>
      </c>
      <c r="G82" s="19">
        <v>10</v>
      </c>
      <c r="H82" s="19">
        <v>10</v>
      </c>
      <c r="I82" s="19">
        <v>10</v>
      </c>
      <c r="J82" s="19">
        <v>10</v>
      </c>
      <c r="K82" s="19">
        <v>10</v>
      </c>
      <c r="L82" s="19">
        <v>10</v>
      </c>
      <c r="M82" s="19">
        <v>10</v>
      </c>
      <c r="N82" s="19">
        <v>10</v>
      </c>
      <c r="O82" s="19">
        <v>10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40">
        <f t="shared" si="3"/>
        <v>100</v>
      </c>
      <c r="AF82" s="41" t="str">
        <f t="shared" si="4"/>
        <v>PEKİYİ</v>
      </c>
    </row>
    <row r="83" spans="3:32" s="2" customFormat="1" ht="15" customHeight="1" x14ac:dyDescent="0.2">
      <c r="C83" s="27">
        <v>46</v>
      </c>
      <c r="D83" s="42" t="str">
        <f>IF(Liste!C50=0," ",Liste!C50)</f>
        <v xml:space="preserve"> </v>
      </c>
      <c r="E83" s="42" t="str">
        <f>IF(Liste!D50=0," ",Liste!D50)</f>
        <v xml:space="preserve"> </v>
      </c>
      <c r="F83" s="19">
        <v>10</v>
      </c>
      <c r="G83" s="19">
        <v>10</v>
      </c>
      <c r="H83" s="19">
        <v>10</v>
      </c>
      <c r="I83" s="19">
        <v>10</v>
      </c>
      <c r="J83" s="19">
        <v>10</v>
      </c>
      <c r="K83" s="19">
        <v>10</v>
      </c>
      <c r="L83" s="19">
        <v>10</v>
      </c>
      <c r="M83" s="19">
        <v>10</v>
      </c>
      <c r="N83" s="19">
        <v>10</v>
      </c>
      <c r="O83" s="19">
        <v>10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40">
        <f t="shared" si="3"/>
        <v>100</v>
      </c>
      <c r="AF83" s="41" t="str">
        <f t="shared" si="4"/>
        <v>PEKİYİ</v>
      </c>
    </row>
    <row r="84" spans="3:32" s="2" customFormat="1" ht="15" customHeight="1" thickBot="1" x14ac:dyDescent="0.25">
      <c r="C84" s="27">
        <v>47</v>
      </c>
      <c r="D84" s="42" t="str">
        <f>IF(Liste!C51=0," ",Liste!C51)</f>
        <v xml:space="preserve"> </v>
      </c>
      <c r="E84" s="42" t="str">
        <f>IF(Liste!D51=0," ",Liste!D51)</f>
        <v xml:space="preserve"> </v>
      </c>
      <c r="F84" s="19">
        <v>10</v>
      </c>
      <c r="G84" s="19">
        <v>10</v>
      </c>
      <c r="H84" s="19">
        <v>10</v>
      </c>
      <c r="I84" s="19">
        <v>10</v>
      </c>
      <c r="J84" s="19">
        <v>10</v>
      </c>
      <c r="K84" s="19">
        <v>10</v>
      </c>
      <c r="L84" s="19">
        <v>10</v>
      </c>
      <c r="M84" s="19">
        <v>10</v>
      </c>
      <c r="N84" s="19">
        <v>10</v>
      </c>
      <c r="O84" s="19">
        <v>10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40">
        <f t="shared" si="3"/>
        <v>100</v>
      </c>
      <c r="AF84" s="41" t="str">
        <f t="shared" si="4"/>
        <v>PEKİYİ</v>
      </c>
    </row>
    <row r="85" spans="3:32" s="2" customFormat="1" ht="13.5" thickBot="1" x14ac:dyDescent="0.25">
      <c r="C85" s="101" t="s">
        <v>7</v>
      </c>
      <c r="D85" s="102"/>
      <c r="E85" s="102"/>
      <c r="F85" s="52">
        <f>IF(F9=0," ",((SUM(F38:F84)/COUNT(F38:F84))*100)/F9)</f>
        <v>46.808510638297875</v>
      </c>
      <c r="G85" s="52">
        <f>IF(F10=0," ",((SUM(G38:G84)/COUNT(G38:G84))*100)/F10)</f>
        <v>100</v>
      </c>
      <c r="H85" s="52">
        <f>IF(F11=0," ",((SUM(H38:H84)/COUNT(H38:H84))*100)/F11)</f>
        <v>100</v>
      </c>
      <c r="I85" s="52">
        <f>IF(F12=0," ",((SUM(I38:I84)/COUNT(I38:I84))*100)/F12)</f>
        <v>100</v>
      </c>
      <c r="J85" s="52">
        <f>IF(F13=0," ",((SUM(J38:J84)/COUNT(J38:J84))*100)/F13)</f>
        <v>100</v>
      </c>
      <c r="K85" s="52">
        <f>IF(F14=0," ",((SUM(K38:K84)/COUNT(K38:K84))*100)/F14)</f>
        <v>100</v>
      </c>
      <c r="L85" s="52">
        <f>IF(F15=0," ",((SUM(L38:L84)/COUNT(L38:L84))*100)/F15)</f>
        <v>100</v>
      </c>
      <c r="M85" s="52">
        <f>IF(F16=0," ",((SUM(M38:M84)/COUNT(M38:M84))*100)/F16)</f>
        <v>100</v>
      </c>
      <c r="N85" s="52">
        <f>IF(F17=0," ",((SUM(N38:N84)/COUNT(N38:N84))*100)/F17)</f>
        <v>100</v>
      </c>
      <c r="O85" s="52">
        <f>IF(F18=0," ",((SUM(O38:O84)/COUNT(O38:O84))*100)/F18)</f>
        <v>100</v>
      </c>
      <c r="P85" s="52" t="str">
        <f>IF(F19=0," ",((SUM(P38:P84)/COUNT(P38:P84))*100)/F19)</f>
        <v xml:space="preserve"> </v>
      </c>
      <c r="Q85" s="52" t="str">
        <f>IF(F20=0," ",((SUM(Q38:Q84)/COUNT(Q38:Q84))*100)/F20)</f>
        <v xml:space="preserve"> </v>
      </c>
      <c r="R85" s="52" t="str">
        <f>IF(F21=0," ",((SUM(R38:R84)/COUNT(R38:R84))*100)/F21)</f>
        <v xml:space="preserve"> </v>
      </c>
      <c r="S85" s="52" t="str">
        <f>IF(F22=0," ",((SUM(S38:S84)/COUNT(S38:S84))*100)/F22)</f>
        <v xml:space="preserve"> </v>
      </c>
      <c r="T85" s="52" t="str">
        <f>IF(F23=0," ",((SUM(T38:T84)/COUNT(T38:T84))*100)/F23)</f>
        <v xml:space="preserve"> </v>
      </c>
      <c r="U85" s="52" t="str">
        <f>IF(F24=0," ",((SUM(U38:U84)/COUNT(U38:U84))*100)/F24)</f>
        <v xml:space="preserve"> </v>
      </c>
      <c r="V85" s="52" t="str">
        <f>IF(F25=0," ",((SUM(V38:V84)/COUNT(V38:V84))*100)/F25)</f>
        <v xml:space="preserve"> </v>
      </c>
      <c r="W85" s="52" t="str">
        <f>IF(F26=0," ",((SUM(W38:W84)/COUNT(W38:W84))*100)/F26)</f>
        <v xml:space="preserve"> </v>
      </c>
      <c r="X85" s="52" t="str">
        <f>IF(F27=0," ",((SUM(X38:X84)/COUNT(X38:X84))*100)/F27)</f>
        <v xml:space="preserve"> </v>
      </c>
      <c r="Y85" s="52" t="str">
        <f>IF(F28=0," ",((SUM(Y38:Y84)/COUNT(Y38:Y84))*100)/F28)</f>
        <v xml:space="preserve"> </v>
      </c>
      <c r="Z85" s="52" t="str">
        <f>IF(F29=0," ",((SUM(Z38:Z84)/COUNT(Z38:Z84))*100)/F29)</f>
        <v xml:space="preserve"> </v>
      </c>
      <c r="AA85" s="52" t="str">
        <f>IF(F30=0," ",((SUM(AA38:AA84)/COUNT(AA38:AA84))*100)/F30)</f>
        <v xml:space="preserve"> </v>
      </c>
      <c r="AB85" s="52" t="str">
        <f>IF(F31=0," ",((SUM(AB38:AB84)/COUNT(AB38:AB84))*100)/F31)</f>
        <v xml:space="preserve"> </v>
      </c>
      <c r="AC85" s="52" t="str">
        <f>IF(F32=0," ",((SUM(AC38:AC84)/COUNT(AC38:AC84))*100)/F32)</f>
        <v xml:space="preserve"> </v>
      </c>
      <c r="AD85" s="52" t="str">
        <f>IF(F33=0," ",((SUM(AD38:AD84)/COUNT(AD38:AD84))*100)/F33)</f>
        <v xml:space="preserve"> </v>
      </c>
      <c r="AE85" s="25"/>
      <c r="AF85" s="25"/>
    </row>
    <row r="86" spans="3:32" s="2" customForma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3:32" s="2" customForma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3:32" s="2" customFormat="1" x14ac:dyDescent="0.2">
      <c r="Y88" s="37"/>
      <c r="Z88" s="37"/>
      <c r="AA88" s="37"/>
      <c r="AB88" s="117">
        <f ca="1">TODAY()</f>
        <v>45000</v>
      </c>
      <c r="AC88" s="117"/>
      <c r="AD88" s="117"/>
      <c r="AE88" s="117"/>
      <c r="AF88" s="117"/>
    </row>
    <row r="89" spans="3:32" s="2" customFormat="1" x14ac:dyDescent="0.2">
      <c r="Y89" s="39"/>
      <c r="Z89" s="39"/>
      <c r="AA89" s="39"/>
      <c r="AB89" s="141">
        <f>Liste!H10</f>
        <v>0</v>
      </c>
      <c r="AC89" s="141"/>
      <c r="AD89" s="141"/>
      <c r="AE89" s="141"/>
      <c r="AF89" s="141"/>
    </row>
    <row r="90" spans="3:32" s="2" customFormat="1" x14ac:dyDescent="0.2">
      <c r="Y90" s="38"/>
      <c r="Z90" s="38"/>
      <c r="AA90" s="38"/>
      <c r="AB90" s="136" t="s">
        <v>40</v>
      </c>
      <c r="AC90" s="136"/>
      <c r="AD90" s="136"/>
      <c r="AE90" s="136"/>
      <c r="AF90" s="136"/>
    </row>
  </sheetData>
  <sheetProtection selectLockedCells="1"/>
  <mergeCells count="80">
    <mergeCell ref="H16:N16"/>
    <mergeCell ref="H9:N9"/>
    <mergeCell ref="O9:P9"/>
    <mergeCell ref="H8:P8"/>
    <mergeCell ref="AB90:AF90"/>
    <mergeCell ref="AC15:AF15"/>
    <mergeCell ref="AC16:AF16"/>
    <mergeCell ref="AB89:AF89"/>
    <mergeCell ref="H18:AF18"/>
    <mergeCell ref="R6:AF6"/>
    <mergeCell ref="O10:P10"/>
    <mergeCell ref="O11:P11"/>
    <mergeCell ref="K6:P6"/>
    <mergeCell ref="AB88:AF88"/>
    <mergeCell ref="AE36:AE37"/>
    <mergeCell ref="AF36:AF37"/>
    <mergeCell ref="F36:AD36"/>
    <mergeCell ref="E6:F6"/>
    <mergeCell ref="C8:E8"/>
    <mergeCell ref="O15:P15"/>
    <mergeCell ref="O16:P16"/>
    <mergeCell ref="D21:E21"/>
    <mergeCell ref="D19:E19"/>
    <mergeCell ref="D20:E20"/>
    <mergeCell ref="C34:E34"/>
    <mergeCell ref="R5:AC5"/>
    <mergeCell ref="C4:D4"/>
    <mergeCell ref="E4:F4"/>
    <mergeCell ref="K3:P3"/>
    <mergeCell ref="K4:P4"/>
    <mergeCell ref="K5:P5"/>
    <mergeCell ref="C5:D5"/>
    <mergeCell ref="E5:F5"/>
    <mergeCell ref="D18:E18"/>
    <mergeCell ref="D31:E31"/>
    <mergeCell ref="D32:E32"/>
    <mergeCell ref="D33:E33"/>
    <mergeCell ref="C85:E85"/>
    <mergeCell ref="C36:E36"/>
    <mergeCell ref="D22:E22"/>
    <mergeCell ref="D23:E23"/>
    <mergeCell ref="D28:E28"/>
    <mergeCell ref="D25:E25"/>
    <mergeCell ref="D27:E27"/>
    <mergeCell ref="D24:E24"/>
    <mergeCell ref="D26:E26"/>
    <mergeCell ref="D29:E29"/>
    <mergeCell ref="D30:E30"/>
    <mergeCell ref="D17:E17"/>
    <mergeCell ref="H11:N11"/>
    <mergeCell ref="H10:N10"/>
    <mergeCell ref="O12:P12"/>
    <mergeCell ref="H12:N12"/>
    <mergeCell ref="H13:N13"/>
    <mergeCell ref="O13:P13"/>
    <mergeCell ref="H14:P14"/>
    <mergeCell ref="D12:E12"/>
    <mergeCell ref="D10:E10"/>
    <mergeCell ref="D11:E11"/>
    <mergeCell ref="H15:N15"/>
    <mergeCell ref="D15:E15"/>
    <mergeCell ref="D16:E16"/>
    <mergeCell ref="D13:E13"/>
    <mergeCell ref="D14:E14"/>
    <mergeCell ref="AH5:AJ7"/>
    <mergeCell ref="R7:AF10"/>
    <mergeCell ref="R11:AF14"/>
    <mergeCell ref="AH2:AJ2"/>
    <mergeCell ref="AH3:AJ3"/>
    <mergeCell ref="C2:AF2"/>
    <mergeCell ref="G4:J4"/>
    <mergeCell ref="G5:J5"/>
    <mergeCell ref="D9:E9"/>
    <mergeCell ref="C6:D6"/>
    <mergeCell ref="G6:J6"/>
    <mergeCell ref="G3:J3"/>
    <mergeCell ref="C3:D3"/>
    <mergeCell ref="R3:AF4"/>
    <mergeCell ref="E3:F3"/>
    <mergeCell ref="AD5:AE5"/>
  </mergeCells>
  <phoneticPr fontId="0" type="noConversion"/>
  <conditionalFormatting sqref="F85:O85">
    <cfRule type="cellIs" dxfId="23" priority="7" stopIfTrue="1" operator="lessThan">
      <formula>50</formula>
    </cfRule>
  </conditionalFormatting>
  <conditionalFormatting sqref="F85:AD85">
    <cfRule type="cellIs" dxfId="22" priority="5" stopIfTrue="1" operator="lessThan">
      <formula>50</formula>
    </cfRule>
    <cfRule type="cellIs" dxfId="21" priority="6" stopIfTrue="1" operator="lessThan">
      <formula>50</formula>
    </cfRule>
  </conditionalFormatting>
  <conditionalFormatting sqref="AF38:AF84">
    <cfRule type="cellIs" dxfId="20" priority="1" operator="equal">
      <formula>"GEÇMEZ"</formula>
    </cfRule>
  </conditionalFormatting>
  <printOptions horizontalCentered="1" verticalCentered="1"/>
  <pageMargins left="0" right="0" top="0" bottom="0" header="0" footer="0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J90"/>
  <sheetViews>
    <sheetView topLeftCell="A25" workbookViewId="0">
      <selection activeCell="C45" sqref="C45"/>
    </sheetView>
  </sheetViews>
  <sheetFormatPr defaultRowHeight="12.75" x14ac:dyDescent="0.2"/>
  <cols>
    <col min="1" max="1" width="2.85546875" style="2" customWidth="1"/>
    <col min="2" max="2" width="2.7109375" style="2" customWidth="1"/>
    <col min="3" max="3" width="5.5703125" style="2" customWidth="1"/>
    <col min="4" max="4" width="6.7109375" style="2" customWidth="1"/>
    <col min="5" max="5" width="26.42578125" style="2" customWidth="1"/>
    <col min="6" max="30" width="4.570312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10" customWidth="1"/>
    <col min="35" max="35" width="9.140625" style="11"/>
    <col min="36" max="36" width="25" style="11" customWidth="1"/>
    <col min="37" max="16384" width="9.140625" style="2"/>
  </cols>
  <sheetData>
    <row r="1" spans="2:36" ht="9" customHeight="1" x14ac:dyDescent="0.2"/>
    <row r="2" spans="2:36" ht="30" customHeight="1" thickBot="1" x14ac:dyDescent="0.25">
      <c r="B2" s="1"/>
      <c r="C2" s="77" t="s">
        <v>21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"/>
      <c r="AH2" s="75"/>
      <c r="AI2" s="75"/>
      <c r="AJ2" s="75"/>
    </row>
    <row r="3" spans="2:36" ht="15" customHeight="1" x14ac:dyDescent="0.2">
      <c r="B3" s="20"/>
      <c r="C3" s="84" t="s">
        <v>12</v>
      </c>
      <c r="D3" s="85"/>
      <c r="E3" s="92" t="str">
        <f>Liste!G4&amp;Liste!H4</f>
        <v>:</v>
      </c>
      <c r="F3" s="92"/>
      <c r="G3" s="83" t="s">
        <v>15</v>
      </c>
      <c r="H3" s="83"/>
      <c r="I3" s="83"/>
      <c r="J3" s="83"/>
      <c r="K3" s="92" t="str">
        <f>Liste!G6&amp;" "&amp;Liste!H6</f>
        <v xml:space="preserve">: </v>
      </c>
      <c r="L3" s="92"/>
      <c r="M3" s="92"/>
      <c r="N3" s="92"/>
      <c r="O3" s="92"/>
      <c r="P3" s="110"/>
      <c r="Q3" s="21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76"/>
      <c r="AI3" s="75"/>
      <c r="AJ3" s="75"/>
    </row>
    <row r="4" spans="2:36" ht="15" customHeight="1" thickBot="1" x14ac:dyDescent="0.25">
      <c r="B4" s="20"/>
      <c r="C4" s="107" t="s">
        <v>13</v>
      </c>
      <c r="D4" s="108"/>
      <c r="E4" s="109" t="str">
        <f>Liste!G5&amp;Liste!H5</f>
        <v>:</v>
      </c>
      <c r="F4" s="109"/>
      <c r="G4" s="78" t="s">
        <v>33</v>
      </c>
      <c r="H4" s="78"/>
      <c r="I4" s="78"/>
      <c r="J4" s="78"/>
      <c r="K4" s="109" t="s">
        <v>43</v>
      </c>
      <c r="L4" s="109"/>
      <c r="M4" s="109"/>
      <c r="N4" s="109"/>
      <c r="O4" s="109"/>
      <c r="P4" s="11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 x14ac:dyDescent="0.2">
      <c r="B5" s="20"/>
      <c r="C5" s="107" t="s">
        <v>14</v>
      </c>
      <c r="D5" s="108"/>
      <c r="E5" s="109" t="s">
        <v>23</v>
      </c>
      <c r="F5" s="109"/>
      <c r="G5" s="78" t="s">
        <v>26</v>
      </c>
      <c r="H5" s="78"/>
      <c r="I5" s="78"/>
      <c r="J5" s="78"/>
      <c r="K5" s="109" t="str">
        <f>Liste!G8&amp;" "&amp;Liste!H7</f>
        <v xml:space="preserve">: </v>
      </c>
      <c r="L5" s="109"/>
      <c r="M5" s="109"/>
      <c r="N5" s="109"/>
      <c r="O5" s="109"/>
      <c r="P5" s="111"/>
      <c r="Q5" s="21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>
        <f>O16</f>
        <v>1</v>
      </c>
      <c r="AE5" s="93"/>
      <c r="AF5" s="47" t="s">
        <v>19</v>
      </c>
      <c r="AH5" s="68" t="s">
        <v>32</v>
      </c>
      <c r="AI5" s="68"/>
      <c r="AJ5" s="68"/>
    </row>
    <row r="6" spans="2:36" ht="15" customHeight="1" thickBot="1" x14ac:dyDescent="0.25">
      <c r="B6" s="20"/>
      <c r="C6" s="80" t="s">
        <v>27</v>
      </c>
      <c r="D6" s="81"/>
      <c r="E6" s="115" t="str">
        <f>Liste!G7&amp;Liste!H8</f>
        <v>:</v>
      </c>
      <c r="F6" s="115"/>
      <c r="G6" s="82"/>
      <c r="H6" s="82"/>
      <c r="I6" s="82"/>
      <c r="J6" s="82"/>
      <c r="K6" s="115"/>
      <c r="L6" s="115"/>
      <c r="M6" s="115"/>
      <c r="N6" s="115"/>
      <c r="O6" s="115"/>
      <c r="P6" s="116"/>
      <c r="Q6" s="21"/>
      <c r="R6" s="112" t="s">
        <v>42</v>
      </c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4"/>
      <c r="AH6" s="68"/>
      <c r="AI6" s="68"/>
      <c r="AJ6" s="68"/>
    </row>
    <row r="7" spans="2:36" ht="13.5" customHeight="1" thickBot="1" x14ac:dyDescent="0.2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1"/>
      <c r="R7" s="69" t="str">
        <f>CONCATENATE(AJ9,AJ10,AJ11,AJ12,AJ13,AJ14,AJ15,AJ16,AJ17,AJ18,AJ19,AJ20,AJ21,AJ23,AJ24,AJ25,AJ26,AJ27,AJ28,AJ29,AJ30,AJ31,AJ32,AJ33)</f>
        <v xml:space="preserve">    * SICAK VE SOĞUK RENKLER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1"/>
      <c r="AH7" s="68"/>
      <c r="AI7" s="68"/>
      <c r="AJ7" s="68"/>
    </row>
    <row r="8" spans="2:36" ht="21" customHeight="1" x14ac:dyDescent="0.2">
      <c r="B8" s="1"/>
      <c r="C8" s="122" t="s">
        <v>20</v>
      </c>
      <c r="D8" s="123"/>
      <c r="E8" s="123"/>
      <c r="F8" s="24" t="s">
        <v>16</v>
      </c>
      <c r="G8" s="3"/>
      <c r="H8" s="133" t="s">
        <v>9</v>
      </c>
      <c r="I8" s="134"/>
      <c r="J8" s="134"/>
      <c r="K8" s="134"/>
      <c r="L8" s="134"/>
      <c r="M8" s="134"/>
      <c r="N8" s="134"/>
      <c r="O8" s="134"/>
      <c r="P8" s="135"/>
      <c r="Q8" s="22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1"/>
    </row>
    <row r="9" spans="2:36" ht="20.100000000000001" customHeight="1" x14ac:dyDescent="0.2">
      <c r="B9" s="1"/>
      <c r="C9" s="34">
        <v>1</v>
      </c>
      <c r="D9" s="79" t="s">
        <v>52</v>
      </c>
      <c r="E9" s="79"/>
      <c r="F9" s="35">
        <v>10</v>
      </c>
      <c r="G9" s="3"/>
      <c r="H9" s="94" t="s">
        <v>34</v>
      </c>
      <c r="I9" s="95"/>
      <c r="J9" s="95"/>
      <c r="K9" s="95"/>
      <c r="L9" s="95"/>
      <c r="M9" s="95"/>
      <c r="N9" s="95"/>
      <c r="O9" s="96">
        <f>COUNTIF(AF38:AF84,"GEÇMEZ")</f>
        <v>0</v>
      </c>
      <c r="P9" s="97"/>
      <c r="Q9" s="22"/>
      <c r="R9" s="69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1"/>
      <c r="AH9" s="12" t="str">
        <f t="shared" ref="AH9:AH33" si="0">IF(D9=0,"",D9)</f>
        <v>SICAK VE SOĞUK RENKLER</v>
      </c>
      <c r="AI9" s="13">
        <f>F85</f>
        <v>46.808510638297875</v>
      </c>
      <c r="AJ9" s="11" t="str">
        <f>IF(AI9&lt;50,"    * "&amp;AH9,"")</f>
        <v xml:space="preserve">    * SICAK VE SOĞUK RENKLER</v>
      </c>
    </row>
    <row r="10" spans="2:36" ht="20.100000000000001" customHeight="1" x14ac:dyDescent="0.2">
      <c r="B10" s="1"/>
      <c r="C10" s="34">
        <v>2</v>
      </c>
      <c r="D10" s="79" t="s">
        <v>53</v>
      </c>
      <c r="E10" s="79"/>
      <c r="F10" s="35">
        <v>10</v>
      </c>
      <c r="G10" s="3"/>
      <c r="H10" s="94" t="s">
        <v>35</v>
      </c>
      <c r="I10" s="95"/>
      <c r="J10" s="95"/>
      <c r="K10" s="95"/>
      <c r="L10" s="95"/>
      <c r="M10" s="95"/>
      <c r="N10" s="95"/>
      <c r="O10" s="96">
        <f>COUNTIF(AF38:AF84,"GEÇER")</f>
        <v>0</v>
      </c>
      <c r="P10" s="97"/>
      <c r="Q10" s="22"/>
      <c r="R10" s="69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  <c r="AH10" s="12" t="str">
        <f t="shared" si="0"/>
        <v xml:space="preserve">ÇÖZÜNÜRLÜK </v>
      </c>
      <c r="AI10" s="13">
        <f>G85</f>
        <v>100</v>
      </c>
      <c r="AJ10" s="11" t="str">
        <f t="shared" ref="AJ10:AJ27" si="1">IF(AI10&lt;50,"    * "&amp;AH10,"")</f>
        <v/>
      </c>
    </row>
    <row r="11" spans="2:36" ht="20.100000000000001" customHeight="1" x14ac:dyDescent="0.2">
      <c r="B11" s="1"/>
      <c r="C11" s="34">
        <v>3</v>
      </c>
      <c r="D11" s="79" t="s">
        <v>54</v>
      </c>
      <c r="E11" s="79"/>
      <c r="F11" s="35">
        <v>10</v>
      </c>
      <c r="G11" s="3"/>
      <c r="H11" s="94" t="s">
        <v>36</v>
      </c>
      <c r="I11" s="95"/>
      <c r="J11" s="95"/>
      <c r="K11" s="95"/>
      <c r="L11" s="95"/>
      <c r="M11" s="95"/>
      <c r="N11" s="95"/>
      <c r="O11" s="96">
        <f>COUNTIF(AF38:AF84,"ORTA")</f>
        <v>0</v>
      </c>
      <c r="P11" s="97"/>
      <c r="Q11" s="22"/>
      <c r="R11" s="72" t="s">
        <v>22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H11" s="12" t="str">
        <f t="shared" si="0"/>
        <v>SIRALI LİSTE OLUŞTURMA</v>
      </c>
      <c r="AI11" s="13">
        <f>H85</f>
        <v>100</v>
      </c>
      <c r="AJ11" s="11" t="str">
        <f t="shared" si="1"/>
        <v/>
      </c>
    </row>
    <row r="12" spans="2:36" ht="20.100000000000001" customHeight="1" x14ac:dyDescent="0.2">
      <c r="B12" s="1"/>
      <c r="C12" s="34">
        <v>4</v>
      </c>
      <c r="D12" s="79" t="s">
        <v>55</v>
      </c>
      <c r="E12" s="79"/>
      <c r="F12" s="35">
        <v>10</v>
      </c>
      <c r="G12" s="3"/>
      <c r="H12" s="94" t="s">
        <v>37</v>
      </c>
      <c r="I12" s="95"/>
      <c r="J12" s="95"/>
      <c r="K12" s="95"/>
      <c r="L12" s="95"/>
      <c r="M12" s="95"/>
      <c r="N12" s="95"/>
      <c r="O12" s="96">
        <f>COUNTIF(AF38:AF84,"İYİ")</f>
        <v>0</v>
      </c>
      <c r="P12" s="97"/>
      <c r="Q12" s="22"/>
      <c r="R12" s="72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H12" s="12" t="str">
        <f t="shared" si="0"/>
        <v>HTML ETİKETİ FONT İŞLEMLERİ</v>
      </c>
      <c r="AI12" s="13">
        <f>I85</f>
        <v>100</v>
      </c>
      <c r="AJ12" s="11" t="str">
        <f t="shared" si="1"/>
        <v/>
      </c>
    </row>
    <row r="13" spans="2:36" ht="20.100000000000001" customHeight="1" x14ac:dyDescent="0.2">
      <c r="B13" s="1"/>
      <c r="C13" s="34">
        <v>5</v>
      </c>
      <c r="D13" s="79" t="s">
        <v>56</v>
      </c>
      <c r="E13" s="79"/>
      <c r="F13" s="35">
        <v>10</v>
      </c>
      <c r="G13" s="3"/>
      <c r="H13" s="94" t="s">
        <v>38</v>
      </c>
      <c r="I13" s="95"/>
      <c r="J13" s="95"/>
      <c r="K13" s="95"/>
      <c r="L13" s="95"/>
      <c r="M13" s="95"/>
      <c r="N13" s="95"/>
      <c r="O13" s="96">
        <f>COUNTIF(AF38:AF84,"PEKİYİ")</f>
        <v>47</v>
      </c>
      <c r="P13" s="97"/>
      <c r="Q13" s="22"/>
      <c r="R13" s="72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  <c r="AH13" s="12" t="str">
        <f t="shared" si="0"/>
        <v>LİNK OLUŞTURMA</v>
      </c>
      <c r="AI13" s="13">
        <f>J85</f>
        <v>100</v>
      </c>
      <c r="AJ13" s="11" t="str">
        <f t="shared" si="1"/>
        <v/>
      </c>
    </row>
    <row r="14" spans="2:36" ht="20.100000000000001" customHeight="1" x14ac:dyDescent="0.2">
      <c r="B14" s="1"/>
      <c r="C14" s="34">
        <v>6</v>
      </c>
      <c r="D14" s="79" t="s">
        <v>57</v>
      </c>
      <c r="E14" s="79"/>
      <c r="F14" s="35">
        <v>10</v>
      </c>
      <c r="G14" s="3"/>
      <c r="H14" s="98"/>
      <c r="I14" s="99"/>
      <c r="J14" s="99"/>
      <c r="K14" s="99"/>
      <c r="L14" s="99"/>
      <c r="M14" s="99"/>
      <c r="N14" s="99"/>
      <c r="O14" s="99"/>
      <c r="P14" s="100"/>
      <c r="Q14" s="22"/>
      <c r="R14" s="7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4"/>
      <c r="AH14" s="12" t="str">
        <f t="shared" si="0"/>
        <v>TABLO OLUŞTURMA</v>
      </c>
      <c r="AI14" s="13">
        <f>K85</f>
        <v>100</v>
      </c>
      <c r="AJ14" s="11" t="str">
        <f t="shared" si="1"/>
        <v/>
      </c>
    </row>
    <row r="15" spans="2:36" ht="17.25" customHeight="1" x14ac:dyDescent="0.2">
      <c r="B15" s="1"/>
      <c r="C15" s="34">
        <v>7</v>
      </c>
      <c r="D15" s="79" t="s">
        <v>58</v>
      </c>
      <c r="E15" s="79"/>
      <c r="F15" s="35">
        <v>10</v>
      </c>
      <c r="G15" s="3"/>
      <c r="H15" s="94" t="s">
        <v>10</v>
      </c>
      <c r="I15" s="95"/>
      <c r="J15" s="95"/>
      <c r="K15" s="95"/>
      <c r="L15" s="95"/>
      <c r="M15" s="95"/>
      <c r="N15" s="95"/>
      <c r="O15" s="124">
        <f>IF(COUNT(AE38:AE84)=0," ",SUM(AE38:AE84)/COUNT(AE38:AE84))</f>
        <v>94.680851063829792</v>
      </c>
      <c r="P15" s="125"/>
      <c r="Q15" s="23"/>
      <c r="R15" s="48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137">
        <f>Liste!H8</f>
        <v>0</v>
      </c>
      <c r="AD15" s="137"/>
      <c r="AE15" s="137"/>
      <c r="AF15" s="138"/>
      <c r="AH15" s="12" t="str">
        <f t="shared" si="0"/>
        <v>FORM OLUŞTURMA</v>
      </c>
      <c r="AI15" s="13">
        <f>L85</f>
        <v>100</v>
      </c>
      <c r="AJ15" s="11" t="str">
        <f t="shared" si="1"/>
        <v/>
      </c>
    </row>
    <row r="16" spans="2:36" ht="20.100000000000001" customHeight="1" thickBot="1" x14ac:dyDescent="0.25">
      <c r="B16" s="1"/>
      <c r="C16" s="34">
        <v>8</v>
      </c>
      <c r="D16" s="79" t="s">
        <v>59</v>
      </c>
      <c r="E16" s="79"/>
      <c r="F16" s="35">
        <v>10</v>
      </c>
      <c r="G16" s="3"/>
      <c r="H16" s="131" t="s">
        <v>41</v>
      </c>
      <c r="I16" s="132"/>
      <c r="J16" s="132"/>
      <c r="K16" s="132"/>
      <c r="L16" s="132"/>
      <c r="M16" s="132"/>
      <c r="N16" s="132"/>
      <c r="O16" s="126">
        <f>SUM(O10:O13)/SUM(O9:O14)</f>
        <v>1</v>
      </c>
      <c r="P16" s="127"/>
      <c r="Q16" s="22"/>
      <c r="R16" s="50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139">
        <f>Liste!H9</f>
        <v>0</v>
      </c>
      <c r="AD16" s="139"/>
      <c r="AE16" s="139"/>
      <c r="AF16" s="140"/>
      <c r="AH16" s="12" t="str">
        <f t="shared" si="0"/>
        <v>CSS KULLANIMI</v>
      </c>
      <c r="AI16" s="13">
        <f>M85</f>
        <v>100</v>
      </c>
      <c r="AJ16" s="11" t="str">
        <f t="shared" si="1"/>
        <v/>
      </c>
    </row>
    <row r="17" spans="2:36" ht="20.100000000000001" customHeight="1" thickBot="1" x14ac:dyDescent="0.25">
      <c r="B17" s="1"/>
      <c r="C17" s="34">
        <v>9</v>
      </c>
      <c r="D17" s="79" t="s">
        <v>61</v>
      </c>
      <c r="E17" s="79"/>
      <c r="F17" s="35">
        <v>10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2" t="str">
        <f t="shared" si="0"/>
        <v>TABLO DÜZENLEME</v>
      </c>
      <c r="AI17" s="13">
        <f>N85</f>
        <v>100</v>
      </c>
      <c r="AJ17" s="11" t="str">
        <f t="shared" si="1"/>
        <v/>
      </c>
    </row>
    <row r="18" spans="2:36" ht="20.100000000000001" customHeight="1" x14ac:dyDescent="0.2">
      <c r="B18" s="1"/>
      <c r="C18" s="34">
        <v>10</v>
      </c>
      <c r="D18" s="79" t="s">
        <v>62</v>
      </c>
      <c r="E18" s="79"/>
      <c r="F18" s="35">
        <v>10</v>
      </c>
      <c r="G18" s="21"/>
      <c r="H18" s="142" t="s">
        <v>17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4"/>
      <c r="AH18" s="12" t="str">
        <f t="shared" si="0"/>
        <v>FORM ELEMANLARI</v>
      </c>
      <c r="AI18" s="13">
        <f>O85</f>
        <v>100</v>
      </c>
      <c r="AJ18" s="11" t="str">
        <f t="shared" si="1"/>
        <v/>
      </c>
    </row>
    <row r="19" spans="2:36" ht="20.100000000000001" customHeight="1" x14ac:dyDescent="0.2">
      <c r="B19" s="1"/>
      <c r="C19" s="34">
        <v>11</v>
      </c>
      <c r="D19" s="79"/>
      <c r="E19" s="79"/>
      <c r="F19" s="35"/>
      <c r="G19" s="21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H19" s="12" t="str">
        <f t="shared" si="0"/>
        <v/>
      </c>
      <c r="AI19" s="13" t="str">
        <f>P85</f>
        <v xml:space="preserve"> </v>
      </c>
      <c r="AJ19" s="11" t="str">
        <f t="shared" si="1"/>
        <v/>
      </c>
    </row>
    <row r="20" spans="2:36" ht="20.100000000000001" customHeight="1" x14ac:dyDescent="0.2">
      <c r="B20" s="1"/>
      <c r="C20" s="34">
        <v>12</v>
      </c>
      <c r="D20" s="79"/>
      <c r="E20" s="79"/>
      <c r="F20" s="35"/>
      <c r="G20" s="21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  <c r="AH20" s="12" t="str">
        <f t="shared" si="0"/>
        <v/>
      </c>
      <c r="AI20" s="13" t="str">
        <f>Q85</f>
        <v xml:space="preserve"> </v>
      </c>
      <c r="AJ20" s="11" t="str">
        <f t="shared" si="1"/>
        <v/>
      </c>
    </row>
    <row r="21" spans="2:36" ht="20.100000000000001" customHeight="1" x14ac:dyDescent="0.2">
      <c r="B21" s="1"/>
      <c r="C21" s="34">
        <v>13</v>
      </c>
      <c r="D21" s="79"/>
      <c r="E21" s="79"/>
      <c r="F21" s="35"/>
      <c r="G21" s="21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H21" s="12" t="str">
        <f t="shared" si="0"/>
        <v/>
      </c>
      <c r="AI21" s="13" t="str">
        <f>R85</f>
        <v xml:space="preserve"> </v>
      </c>
      <c r="AJ21" s="11" t="str">
        <f t="shared" si="1"/>
        <v/>
      </c>
    </row>
    <row r="22" spans="2:36" ht="20.100000000000001" customHeight="1" x14ac:dyDescent="0.2">
      <c r="B22" s="1"/>
      <c r="C22" s="34">
        <v>14</v>
      </c>
      <c r="D22" s="79"/>
      <c r="E22" s="79"/>
      <c r="F22" s="35"/>
      <c r="G22" s="21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  <c r="AH22" s="12" t="str">
        <f t="shared" si="0"/>
        <v/>
      </c>
      <c r="AI22" s="13" t="str">
        <f>S85</f>
        <v xml:space="preserve"> </v>
      </c>
      <c r="AJ22" s="11" t="str">
        <f t="shared" si="1"/>
        <v/>
      </c>
    </row>
    <row r="23" spans="2:36" ht="20.100000000000001" customHeight="1" x14ac:dyDescent="0.2">
      <c r="B23" s="1"/>
      <c r="C23" s="34">
        <v>15</v>
      </c>
      <c r="D23" s="79"/>
      <c r="E23" s="79"/>
      <c r="F23" s="35"/>
      <c r="G23" s="21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  <c r="AH23" s="12" t="str">
        <f t="shared" si="0"/>
        <v/>
      </c>
      <c r="AI23" s="13" t="str">
        <f>T85</f>
        <v xml:space="preserve"> </v>
      </c>
      <c r="AJ23" s="11" t="str">
        <f t="shared" si="1"/>
        <v/>
      </c>
    </row>
    <row r="24" spans="2:36" ht="20.100000000000001" customHeight="1" x14ac:dyDescent="0.2">
      <c r="B24" s="1"/>
      <c r="C24" s="34">
        <v>16</v>
      </c>
      <c r="D24" s="79"/>
      <c r="E24" s="79"/>
      <c r="F24" s="35"/>
      <c r="G24" s="21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H24" s="12" t="str">
        <f t="shared" si="0"/>
        <v/>
      </c>
      <c r="AI24" s="13" t="str">
        <f>U85</f>
        <v xml:space="preserve"> </v>
      </c>
      <c r="AJ24" s="11" t="str">
        <f t="shared" si="1"/>
        <v/>
      </c>
    </row>
    <row r="25" spans="2:36" ht="20.100000000000001" customHeight="1" x14ac:dyDescent="0.2">
      <c r="B25" s="1"/>
      <c r="C25" s="34">
        <v>17</v>
      </c>
      <c r="D25" s="79"/>
      <c r="E25" s="79"/>
      <c r="F25" s="35"/>
      <c r="G25" s="21"/>
      <c r="H25" s="2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H25" s="12" t="str">
        <f t="shared" si="0"/>
        <v/>
      </c>
      <c r="AI25" s="13" t="str">
        <f>V85</f>
        <v xml:space="preserve"> </v>
      </c>
      <c r="AJ25" s="11" t="str">
        <f t="shared" si="1"/>
        <v/>
      </c>
    </row>
    <row r="26" spans="2:36" ht="20.100000000000001" customHeight="1" x14ac:dyDescent="0.2">
      <c r="B26" s="1"/>
      <c r="C26" s="34">
        <v>18</v>
      </c>
      <c r="D26" s="79"/>
      <c r="E26" s="79"/>
      <c r="F26" s="35"/>
      <c r="G26" s="21"/>
      <c r="H26" s="28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H26" s="12" t="str">
        <f t="shared" si="0"/>
        <v/>
      </c>
      <c r="AI26" s="13" t="str">
        <f>W85</f>
        <v xml:space="preserve"> </v>
      </c>
      <c r="AJ26" s="11" t="str">
        <f t="shared" si="1"/>
        <v/>
      </c>
    </row>
    <row r="27" spans="2:36" ht="20.100000000000001" customHeight="1" x14ac:dyDescent="0.2">
      <c r="B27" s="1"/>
      <c r="C27" s="34">
        <v>19</v>
      </c>
      <c r="D27" s="79"/>
      <c r="E27" s="79"/>
      <c r="F27" s="35"/>
      <c r="G27" s="21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H27" s="12" t="str">
        <f t="shared" si="0"/>
        <v/>
      </c>
      <c r="AI27" s="13" t="str">
        <f>X85</f>
        <v xml:space="preserve"> </v>
      </c>
      <c r="AJ27" s="11" t="str">
        <f t="shared" si="1"/>
        <v/>
      </c>
    </row>
    <row r="28" spans="2:36" ht="20.100000000000001" customHeight="1" x14ac:dyDescent="0.2">
      <c r="B28" s="1"/>
      <c r="C28" s="34">
        <v>20</v>
      </c>
      <c r="D28" s="79"/>
      <c r="E28" s="79"/>
      <c r="F28" s="35"/>
      <c r="G28" s="21"/>
      <c r="H28" s="2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H28" s="12" t="str">
        <f t="shared" si="0"/>
        <v/>
      </c>
      <c r="AI28" s="13" t="str">
        <f>Y85</f>
        <v xml:space="preserve"> </v>
      </c>
      <c r="AJ28" s="11" t="str">
        <f>IF(AI28&lt;50,"    * "&amp;AH28,"")</f>
        <v/>
      </c>
    </row>
    <row r="29" spans="2:36" ht="20.100000000000001" customHeight="1" x14ac:dyDescent="0.2">
      <c r="B29" s="1"/>
      <c r="C29" s="34">
        <v>21</v>
      </c>
      <c r="D29" s="79"/>
      <c r="E29" s="79"/>
      <c r="F29" s="35"/>
      <c r="G29" s="21"/>
      <c r="H29" s="2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H29" s="12" t="str">
        <f t="shared" si="0"/>
        <v/>
      </c>
      <c r="AI29" s="13" t="str">
        <f>Z85</f>
        <v xml:space="preserve"> </v>
      </c>
      <c r="AJ29" s="11" t="str">
        <f t="shared" ref="AJ29:AJ33" si="2">IF(AI29&lt;50,"    * "&amp;AH29,"")</f>
        <v/>
      </c>
    </row>
    <row r="30" spans="2:36" ht="20.100000000000001" customHeight="1" x14ac:dyDescent="0.2">
      <c r="B30" s="1"/>
      <c r="C30" s="34">
        <v>22</v>
      </c>
      <c r="D30" s="79"/>
      <c r="E30" s="79"/>
      <c r="F30" s="35"/>
      <c r="G30" s="21"/>
      <c r="H30" s="28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H30" s="12" t="str">
        <f t="shared" si="0"/>
        <v/>
      </c>
      <c r="AI30" s="13" t="str">
        <f>AA85</f>
        <v xml:space="preserve"> </v>
      </c>
      <c r="AJ30" s="11" t="str">
        <f t="shared" si="2"/>
        <v/>
      </c>
    </row>
    <row r="31" spans="2:36" ht="20.100000000000001" customHeight="1" x14ac:dyDescent="0.2">
      <c r="B31" s="1"/>
      <c r="C31" s="34">
        <v>23</v>
      </c>
      <c r="D31" s="79"/>
      <c r="E31" s="79"/>
      <c r="F31" s="35"/>
      <c r="G31" s="21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H31" s="12" t="str">
        <f t="shared" si="0"/>
        <v/>
      </c>
      <c r="AI31" s="13" t="str">
        <f>AB85</f>
        <v xml:space="preserve"> </v>
      </c>
      <c r="AJ31" s="11" t="str">
        <f t="shared" si="2"/>
        <v/>
      </c>
    </row>
    <row r="32" spans="2:36" ht="20.100000000000001" customHeight="1" x14ac:dyDescent="0.2">
      <c r="B32" s="1"/>
      <c r="C32" s="34">
        <v>24</v>
      </c>
      <c r="D32" s="79"/>
      <c r="E32" s="79"/>
      <c r="F32" s="35"/>
      <c r="G32" s="21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H32" s="12" t="str">
        <f t="shared" si="0"/>
        <v/>
      </c>
      <c r="AI32" s="13" t="str">
        <f>AC85</f>
        <v xml:space="preserve"> </v>
      </c>
      <c r="AJ32" s="11" t="str">
        <f t="shared" si="2"/>
        <v/>
      </c>
    </row>
    <row r="33" spans="2:36" ht="20.100000000000001" customHeight="1" x14ac:dyDescent="0.2">
      <c r="B33" s="1"/>
      <c r="C33" s="34">
        <v>25</v>
      </c>
      <c r="D33" s="79"/>
      <c r="E33" s="79"/>
      <c r="F33" s="35"/>
      <c r="G33" s="21"/>
      <c r="H33" s="2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H33" s="12" t="str">
        <f t="shared" si="0"/>
        <v/>
      </c>
      <c r="AI33" s="13" t="str">
        <f>AD85</f>
        <v xml:space="preserve"> </v>
      </c>
      <c r="AJ33" s="11" t="str">
        <f t="shared" si="2"/>
        <v/>
      </c>
    </row>
    <row r="34" spans="2:36" ht="20.100000000000001" customHeight="1" thickBot="1" x14ac:dyDescent="0.25">
      <c r="B34" s="1"/>
      <c r="C34" s="128" t="s">
        <v>8</v>
      </c>
      <c r="D34" s="129"/>
      <c r="E34" s="130"/>
      <c r="F34" s="36">
        <f>SUM(F9:F33)</f>
        <v>100</v>
      </c>
      <c r="G34" s="2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3"/>
      <c r="AH34" s="12"/>
      <c r="AI34" s="13"/>
    </row>
    <row r="35" spans="2:36" ht="27" customHeight="1" thickBot="1" x14ac:dyDescent="0.25">
      <c r="B35" s="1"/>
      <c r="C35" s="3"/>
      <c r="D35" s="3"/>
      <c r="E35" s="3"/>
      <c r="F35" s="3"/>
      <c r="G35" s="3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2"/>
      <c r="AI35" s="13"/>
    </row>
    <row r="36" spans="2:36" ht="24.95" customHeight="1" x14ac:dyDescent="0.2">
      <c r="B36" s="1"/>
      <c r="C36" s="103" t="s">
        <v>0</v>
      </c>
      <c r="D36" s="104"/>
      <c r="E36" s="104"/>
      <c r="F36" s="104" t="s">
        <v>1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18" t="s">
        <v>6</v>
      </c>
      <c r="AF36" s="120" t="s">
        <v>2</v>
      </c>
      <c r="AH36" s="12"/>
      <c r="AI36" s="13"/>
    </row>
    <row r="37" spans="2:36" ht="24.95" customHeight="1" x14ac:dyDescent="0.2">
      <c r="B37" s="1"/>
      <c r="C37" s="26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19"/>
      <c r="AF37" s="121"/>
      <c r="AH37" s="12"/>
      <c r="AI37" s="13"/>
    </row>
    <row r="38" spans="2:36" ht="15" customHeight="1" x14ac:dyDescent="0.2">
      <c r="B38" s="1"/>
      <c r="C38" s="27">
        <v>1</v>
      </c>
      <c r="D38" s="42" t="str">
        <f>IF(Liste!C5=0," ",Liste!C5)</f>
        <v xml:space="preserve"> </v>
      </c>
      <c r="E38" s="42" t="str">
        <f>IF(Liste!D5=0," ",Liste!D5)</f>
        <v xml:space="preserve"> </v>
      </c>
      <c r="F38" s="19">
        <v>0</v>
      </c>
      <c r="G38" s="19">
        <v>10</v>
      </c>
      <c r="H38" s="19">
        <v>10</v>
      </c>
      <c r="I38" s="19">
        <v>10</v>
      </c>
      <c r="J38" s="19">
        <v>10</v>
      </c>
      <c r="K38" s="19">
        <v>10</v>
      </c>
      <c r="L38" s="19">
        <v>10</v>
      </c>
      <c r="M38" s="19">
        <v>10</v>
      </c>
      <c r="N38" s="19">
        <v>10</v>
      </c>
      <c r="O38" s="19">
        <v>10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40">
        <f t="shared" ref="AE38:AE84" si="3">IF(COUNTBLANK(F38:AD38)=COLUMNS(F38:AD38)," ",IF(SUM(F38:AD38)=0,0,SUM(F38:AD38)))</f>
        <v>90</v>
      </c>
      <c r="AF38" s="41" t="str">
        <f>IF(AE38=" "," ",IF(AE38&gt;=85,"PEKİYİ",IF(AE38&gt;=70,"İYİ",IF(AE38&gt;=60,"ORTA",IF(AE38&gt;=50,"GEÇER",IF(AE38&lt;50,"GEÇMEZ"))))))</f>
        <v>PEKİYİ</v>
      </c>
      <c r="AH38" s="12"/>
      <c r="AI38" s="13"/>
    </row>
    <row r="39" spans="2:36" ht="15" customHeight="1" x14ac:dyDescent="0.2">
      <c r="B39" s="1"/>
      <c r="C39" s="27">
        <v>2</v>
      </c>
      <c r="D39" s="42" t="str">
        <f>IF(Liste!C6=0," ",Liste!C6)</f>
        <v xml:space="preserve"> </v>
      </c>
      <c r="E39" s="42" t="str">
        <f>IF(Liste!D6=0," ",Liste!D6)</f>
        <v xml:space="preserve"> </v>
      </c>
      <c r="F39" s="19">
        <v>0</v>
      </c>
      <c r="G39" s="19">
        <v>10</v>
      </c>
      <c r="H39" s="19">
        <v>10</v>
      </c>
      <c r="I39" s="19">
        <v>10</v>
      </c>
      <c r="J39" s="19">
        <v>10</v>
      </c>
      <c r="K39" s="19">
        <v>10</v>
      </c>
      <c r="L39" s="19">
        <v>10</v>
      </c>
      <c r="M39" s="19">
        <v>10</v>
      </c>
      <c r="N39" s="19">
        <v>10</v>
      </c>
      <c r="O39" s="19">
        <v>10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40">
        <f t="shared" si="3"/>
        <v>90</v>
      </c>
      <c r="AF39" s="41" t="str">
        <f t="shared" ref="AF39:AF84" si="4">IF(AE39=" "," ",IF(AE39&gt;=85,"PEKİYİ",IF(AE39&gt;=70,"İYİ",IF(AE39&gt;=60,"ORTA",IF(AE39&gt;=50,"GEÇER",IF(AE39&lt;50,"GEÇMEZ",0))))))</f>
        <v>PEKİYİ</v>
      </c>
      <c r="AH39" s="12"/>
      <c r="AI39" s="13"/>
    </row>
    <row r="40" spans="2:36" ht="15" customHeight="1" x14ac:dyDescent="0.2">
      <c r="B40" s="1"/>
      <c r="C40" s="27">
        <v>3</v>
      </c>
      <c r="D40" s="42" t="str">
        <f>IF(Liste!C7=0," ",Liste!C7)</f>
        <v xml:space="preserve"> </v>
      </c>
      <c r="E40" s="42" t="str">
        <f>IF(Liste!D7=0," ",Liste!D7)</f>
        <v xml:space="preserve"> </v>
      </c>
      <c r="F40" s="19">
        <v>0</v>
      </c>
      <c r="G40" s="19">
        <v>10</v>
      </c>
      <c r="H40" s="19">
        <v>10</v>
      </c>
      <c r="I40" s="19">
        <v>10</v>
      </c>
      <c r="J40" s="19">
        <v>10</v>
      </c>
      <c r="K40" s="19">
        <v>10</v>
      </c>
      <c r="L40" s="19">
        <v>10</v>
      </c>
      <c r="M40" s="19">
        <v>10</v>
      </c>
      <c r="N40" s="19">
        <v>10</v>
      </c>
      <c r="O40" s="19">
        <v>10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40">
        <f t="shared" si="3"/>
        <v>90</v>
      </c>
      <c r="AF40" s="41" t="str">
        <f t="shared" si="4"/>
        <v>PEKİYİ</v>
      </c>
      <c r="AH40" s="12"/>
      <c r="AI40" s="13"/>
    </row>
    <row r="41" spans="2:36" ht="15" customHeight="1" x14ac:dyDescent="0.2">
      <c r="B41" s="1"/>
      <c r="C41" s="27">
        <v>4</v>
      </c>
      <c r="D41" s="42" t="str">
        <f>IF(Liste!C8=0," ",Liste!C8)</f>
        <v xml:space="preserve"> </v>
      </c>
      <c r="E41" s="42" t="str">
        <f>IF(Liste!D8=0," ",Liste!D8)</f>
        <v xml:space="preserve"> </v>
      </c>
      <c r="F41" s="19">
        <v>0</v>
      </c>
      <c r="G41" s="19">
        <v>10</v>
      </c>
      <c r="H41" s="19">
        <v>10</v>
      </c>
      <c r="I41" s="19">
        <v>10</v>
      </c>
      <c r="J41" s="19">
        <v>10</v>
      </c>
      <c r="K41" s="19">
        <v>10</v>
      </c>
      <c r="L41" s="19">
        <v>10</v>
      </c>
      <c r="M41" s="19">
        <v>10</v>
      </c>
      <c r="N41" s="19">
        <v>10</v>
      </c>
      <c r="O41" s="19">
        <v>10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40">
        <f t="shared" si="3"/>
        <v>90</v>
      </c>
      <c r="AF41" s="41" t="str">
        <f t="shared" si="4"/>
        <v>PEKİYİ</v>
      </c>
      <c r="AH41" s="12"/>
      <c r="AI41" s="13"/>
    </row>
    <row r="42" spans="2:36" ht="15" customHeight="1" x14ac:dyDescent="0.2">
      <c r="B42" s="1"/>
      <c r="C42" s="27">
        <v>5</v>
      </c>
      <c r="D42" s="42" t="str">
        <f>IF(Liste!C9=0," ",Liste!C9)</f>
        <v xml:space="preserve"> </v>
      </c>
      <c r="E42" s="42" t="str">
        <f>IF(Liste!D9=0," ",Liste!D9)</f>
        <v xml:space="preserve"> </v>
      </c>
      <c r="F42" s="19">
        <v>0</v>
      </c>
      <c r="G42" s="19">
        <v>10</v>
      </c>
      <c r="H42" s="19">
        <v>10</v>
      </c>
      <c r="I42" s="19">
        <v>10</v>
      </c>
      <c r="J42" s="19">
        <v>10</v>
      </c>
      <c r="K42" s="19">
        <v>10</v>
      </c>
      <c r="L42" s="19">
        <v>10</v>
      </c>
      <c r="M42" s="19">
        <v>10</v>
      </c>
      <c r="N42" s="19">
        <v>10</v>
      </c>
      <c r="O42" s="19">
        <v>10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40">
        <f t="shared" si="3"/>
        <v>90</v>
      </c>
      <c r="AF42" s="41" t="str">
        <f t="shared" si="4"/>
        <v>PEKİYİ</v>
      </c>
      <c r="AH42" s="14"/>
    </row>
    <row r="43" spans="2:36" ht="15" customHeight="1" x14ac:dyDescent="0.2">
      <c r="B43" s="1"/>
      <c r="C43" s="27">
        <v>6</v>
      </c>
      <c r="D43" s="42" t="str">
        <f>IF(Liste!C10=0," ",Liste!C10)</f>
        <v xml:space="preserve"> </v>
      </c>
      <c r="E43" s="42" t="str">
        <f>IF(Liste!D10=0," ",Liste!D10)</f>
        <v xml:space="preserve"> </v>
      </c>
      <c r="F43" s="19">
        <v>0</v>
      </c>
      <c r="G43" s="19">
        <v>10</v>
      </c>
      <c r="H43" s="19">
        <v>10</v>
      </c>
      <c r="I43" s="19">
        <v>10</v>
      </c>
      <c r="J43" s="19">
        <v>10</v>
      </c>
      <c r="K43" s="19">
        <v>10</v>
      </c>
      <c r="L43" s="19">
        <v>10</v>
      </c>
      <c r="M43" s="19">
        <v>10</v>
      </c>
      <c r="N43" s="19">
        <v>10</v>
      </c>
      <c r="O43" s="19">
        <v>10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40">
        <f t="shared" si="3"/>
        <v>90</v>
      </c>
      <c r="AF43" s="41" t="str">
        <f t="shared" si="4"/>
        <v>PEKİYİ</v>
      </c>
      <c r="AH43" s="14"/>
    </row>
    <row r="44" spans="2:36" ht="15" customHeight="1" x14ac:dyDescent="0.2">
      <c r="B44" s="1"/>
      <c r="C44" s="27">
        <v>7</v>
      </c>
      <c r="D44" s="42" t="str">
        <f>IF(Liste!C11=0," ",Liste!C11)</f>
        <v xml:space="preserve"> </v>
      </c>
      <c r="E44" s="42" t="str">
        <f>IF(Liste!D11=0," ",Liste!D11)</f>
        <v xml:space="preserve"> </v>
      </c>
      <c r="F44" s="19">
        <v>0</v>
      </c>
      <c r="G44" s="19">
        <v>10</v>
      </c>
      <c r="H44" s="19">
        <v>10</v>
      </c>
      <c r="I44" s="19">
        <v>10</v>
      </c>
      <c r="J44" s="19">
        <v>10</v>
      </c>
      <c r="K44" s="19">
        <v>10</v>
      </c>
      <c r="L44" s="19">
        <v>10</v>
      </c>
      <c r="M44" s="19">
        <v>10</v>
      </c>
      <c r="N44" s="19">
        <v>10</v>
      </c>
      <c r="O44" s="19">
        <v>10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40">
        <f t="shared" si="3"/>
        <v>90</v>
      </c>
      <c r="AF44" s="41" t="str">
        <f t="shared" si="4"/>
        <v>PEKİYİ</v>
      </c>
      <c r="AH44" s="14"/>
    </row>
    <row r="45" spans="2:36" ht="15" customHeight="1" x14ac:dyDescent="0.2">
      <c r="B45" s="1"/>
      <c r="C45" s="27">
        <v>8</v>
      </c>
      <c r="D45" s="42" t="str">
        <f>IF(Liste!C12=0," ",Liste!C12)</f>
        <v xml:space="preserve"> </v>
      </c>
      <c r="E45" s="42" t="str">
        <f>IF(Liste!D12=0," ",Liste!D12)</f>
        <v xml:space="preserve"> </v>
      </c>
      <c r="F45" s="19">
        <v>0</v>
      </c>
      <c r="G45" s="19">
        <v>10</v>
      </c>
      <c r="H45" s="19">
        <v>10</v>
      </c>
      <c r="I45" s="19">
        <v>10</v>
      </c>
      <c r="J45" s="19">
        <v>10</v>
      </c>
      <c r="K45" s="19">
        <v>10</v>
      </c>
      <c r="L45" s="19">
        <v>10</v>
      </c>
      <c r="M45" s="19">
        <v>10</v>
      </c>
      <c r="N45" s="19">
        <v>10</v>
      </c>
      <c r="O45" s="19">
        <v>10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40">
        <f t="shared" si="3"/>
        <v>90</v>
      </c>
      <c r="AF45" s="41" t="str">
        <f t="shared" si="4"/>
        <v>PEKİYİ</v>
      </c>
      <c r="AH45" s="14"/>
    </row>
    <row r="46" spans="2:36" ht="15" customHeight="1" x14ac:dyDescent="0.2">
      <c r="B46" s="1"/>
      <c r="C46" s="27">
        <v>9</v>
      </c>
      <c r="D46" s="42" t="str">
        <f>IF(Liste!C13=0," ",Liste!C13)</f>
        <v xml:space="preserve"> </v>
      </c>
      <c r="E46" s="42" t="str">
        <f>IF(Liste!D13=0," ",Liste!D13)</f>
        <v xml:space="preserve"> </v>
      </c>
      <c r="F46" s="19">
        <v>0</v>
      </c>
      <c r="G46" s="19">
        <v>10</v>
      </c>
      <c r="H46" s="19">
        <v>10</v>
      </c>
      <c r="I46" s="19">
        <v>10</v>
      </c>
      <c r="J46" s="19">
        <v>10</v>
      </c>
      <c r="K46" s="19">
        <v>10</v>
      </c>
      <c r="L46" s="19">
        <v>10</v>
      </c>
      <c r="M46" s="19">
        <v>10</v>
      </c>
      <c r="N46" s="19">
        <v>10</v>
      </c>
      <c r="O46" s="19">
        <v>10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40">
        <f t="shared" si="3"/>
        <v>90</v>
      </c>
      <c r="AF46" s="41" t="str">
        <f t="shared" si="4"/>
        <v>PEKİYİ</v>
      </c>
      <c r="AH46" s="14"/>
    </row>
    <row r="47" spans="2:36" ht="15" customHeight="1" x14ac:dyDescent="0.2">
      <c r="B47" s="1"/>
      <c r="C47" s="27">
        <v>10</v>
      </c>
      <c r="D47" s="42" t="str">
        <f>IF(Liste!C14=0," ",Liste!C14)</f>
        <v xml:space="preserve"> </v>
      </c>
      <c r="E47" s="42" t="str">
        <f>IF(Liste!D14=0," ",Liste!D14)</f>
        <v xml:space="preserve"> </v>
      </c>
      <c r="F47" s="19">
        <v>0</v>
      </c>
      <c r="G47" s="19">
        <v>10</v>
      </c>
      <c r="H47" s="19">
        <v>10</v>
      </c>
      <c r="I47" s="19">
        <v>10</v>
      </c>
      <c r="J47" s="19">
        <v>10</v>
      </c>
      <c r="K47" s="19">
        <v>10</v>
      </c>
      <c r="L47" s="19">
        <v>10</v>
      </c>
      <c r="M47" s="19">
        <v>10</v>
      </c>
      <c r="N47" s="19">
        <v>10</v>
      </c>
      <c r="O47" s="19">
        <v>10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40">
        <f t="shared" si="3"/>
        <v>90</v>
      </c>
      <c r="AF47" s="41" t="str">
        <f t="shared" si="4"/>
        <v>PEKİYİ</v>
      </c>
      <c r="AH47" s="14"/>
    </row>
    <row r="48" spans="2:36" ht="15" customHeight="1" x14ac:dyDescent="0.2">
      <c r="B48" s="1"/>
      <c r="C48" s="27">
        <v>11</v>
      </c>
      <c r="D48" s="42" t="str">
        <f>IF(Liste!C15=0," ",Liste!C15)</f>
        <v xml:space="preserve"> </v>
      </c>
      <c r="E48" s="42" t="str">
        <f>IF(Liste!D15=0," ",Liste!D15)</f>
        <v xml:space="preserve"> </v>
      </c>
      <c r="F48" s="19">
        <v>0</v>
      </c>
      <c r="G48" s="19">
        <v>10</v>
      </c>
      <c r="H48" s="19">
        <v>10</v>
      </c>
      <c r="I48" s="19">
        <v>10</v>
      </c>
      <c r="J48" s="19">
        <v>10</v>
      </c>
      <c r="K48" s="19">
        <v>10</v>
      </c>
      <c r="L48" s="19">
        <v>10</v>
      </c>
      <c r="M48" s="19">
        <v>10</v>
      </c>
      <c r="N48" s="19">
        <v>10</v>
      </c>
      <c r="O48" s="19">
        <v>10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40">
        <f t="shared" si="3"/>
        <v>90</v>
      </c>
      <c r="AF48" s="41" t="str">
        <f t="shared" si="4"/>
        <v>PEKİYİ</v>
      </c>
      <c r="AH48" s="14"/>
    </row>
    <row r="49" spans="2:34" s="2" customFormat="1" ht="15" customHeight="1" x14ac:dyDescent="0.2">
      <c r="B49" s="1"/>
      <c r="C49" s="27">
        <v>12</v>
      </c>
      <c r="D49" s="42" t="str">
        <f>IF(Liste!C16=0," ",Liste!C16)</f>
        <v xml:space="preserve"> </v>
      </c>
      <c r="E49" s="42" t="str">
        <f>IF(Liste!D16=0," ",Liste!D16)</f>
        <v xml:space="preserve"> </v>
      </c>
      <c r="F49" s="19">
        <v>0</v>
      </c>
      <c r="G49" s="19">
        <v>10</v>
      </c>
      <c r="H49" s="19">
        <v>10</v>
      </c>
      <c r="I49" s="19">
        <v>10</v>
      </c>
      <c r="J49" s="19">
        <v>10</v>
      </c>
      <c r="K49" s="19">
        <v>10</v>
      </c>
      <c r="L49" s="19">
        <v>10</v>
      </c>
      <c r="M49" s="19">
        <v>10</v>
      </c>
      <c r="N49" s="19">
        <v>10</v>
      </c>
      <c r="O49" s="19">
        <v>10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40">
        <f t="shared" si="3"/>
        <v>90</v>
      </c>
      <c r="AF49" s="41" t="str">
        <f t="shared" si="4"/>
        <v>PEKİYİ</v>
      </c>
      <c r="AH49" s="14"/>
    </row>
    <row r="50" spans="2:34" s="2" customFormat="1" ht="15" customHeight="1" x14ac:dyDescent="0.2">
      <c r="B50" s="1"/>
      <c r="C50" s="27">
        <v>13</v>
      </c>
      <c r="D50" s="42" t="str">
        <f>IF(Liste!C17=0," ",Liste!C17)</f>
        <v xml:space="preserve"> </v>
      </c>
      <c r="E50" s="42" t="str">
        <f>IF(Liste!D17=0," ",Liste!D17)</f>
        <v xml:space="preserve"> </v>
      </c>
      <c r="F50" s="19">
        <v>0</v>
      </c>
      <c r="G50" s="19">
        <v>10</v>
      </c>
      <c r="H50" s="19">
        <v>10</v>
      </c>
      <c r="I50" s="19">
        <v>10</v>
      </c>
      <c r="J50" s="19">
        <v>10</v>
      </c>
      <c r="K50" s="19">
        <v>10</v>
      </c>
      <c r="L50" s="19">
        <v>10</v>
      </c>
      <c r="M50" s="19">
        <v>10</v>
      </c>
      <c r="N50" s="19">
        <v>10</v>
      </c>
      <c r="O50" s="19">
        <v>10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40">
        <f t="shared" si="3"/>
        <v>90</v>
      </c>
      <c r="AF50" s="41" t="str">
        <f t="shared" si="4"/>
        <v>PEKİYİ</v>
      </c>
      <c r="AH50" s="14"/>
    </row>
    <row r="51" spans="2:34" s="2" customFormat="1" ht="15" customHeight="1" x14ac:dyDescent="0.2">
      <c r="B51" s="1"/>
      <c r="C51" s="27">
        <v>14</v>
      </c>
      <c r="D51" s="42" t="str">
        <f>IF(Liste!C18=0," ",Liste!C18)</f>
        <v xml:space="preserve"> </v>
      </c>
      <c r="E51" s="42" t="str">
        <f>IF(Liste!D18=0," ",Liste!D18)</f>
        <v xml:space="preserve"> </v>
      </c>
      <c r="F51" s="19">
        <v>0</v>
      </c>
      <c r="G51" s="19">
        <v>10</v>
      </c>
      <c r="H51" s="19">
        <v>10</v>
      </c>
      <c r="I51" s="19">
        <v>10</v>
      </c>
      <c r="J51" s="19">
        <v>10</v>
      </c>
      <c r="K51" s="19">
        <v>10</v>
      </c>
      <c r="L51" s="19">
        <v>10</v>
      </c>
      <c r="M51" s="19">
        <v>10</v>
      </c>
      <c r="N51" s="19">
        <v>10</v>
      </c>
      <c r="O51" s="19">
        <v>10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40">
        <f t="shared" si="3"/>
        <v>90</v>
      </c>
      <c r="AF51" s="41" t="str">
        <f t="shared" si="4"/>
        <v>PEKİYİ</v>
      </c>
      <c r="AH51" s="14"/>
    </row>
    <row r="52" spans="2:34" s="2" customFormat="1" ht="15" customHeight="1" x14ac:dyDescent="0.2">
      <c r="B52" s="1"/>
      <c r="C52" s="27">
        <v>15</v>
      </c>
      <c r="D52" s="42" t="str">
        <f>IF(Liste!C19=0," ",Liste!C19)</f>
        <v xml:space="preserve"> </v>
      </c>
      <c r="E52" s="42" t="str">
        <f>IF(Liste!D19=0," ",Liste!D19)</f>
        <v xml:space="preserve"> </v>
      </c>
      <c r="F52" s="19">
        <v>0</v>
      </c>
      <c r="G52" s="19">
        <v>10</v>
      </c>
      <c r="H52" s="19">
        <v>10</v>
      </c>
      <c r="I52" s="19">
        <v>10</v>
      </c>
      <c r="J52" s="19">
        <v>10</v>
      </c>
      <c r="K52" s="19">
        <v>10</v>
      </c>
      <c r="L52" s="19">
        <v>10</v>
      </c>
      <c r="M52" s="19">
        <v>10</v>
      </c>
      <c r="N52" s="19">
        <v>10</v>
      </c>
      <c r="O52" s="19">
        <v>10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40">
        <f t="shared" si="3"/>
        <v>90</v>
      </c>
      <c r="AF52" s="41" t="str">
        <f t="shared" si="4"/>
        <v>PEKİYİ</v>
      </c>
      <c r="AH52" s="14"/>
    </row>
    <row r="53" spans="2:34" s="2" customFormat="1" ht="15" customHeight="1" x14ac:dyDescent="0.2">
      <c r="B53" s="1"/>
      <c r="C53" s="27">
        <v>16</v>
      </c>
      <c r="D53" s="42" t="str">
        <f>IF(Liste!C20=0," ",Liste!C20)</f>
        <v xml:space="preserve"> </v>
      </c>
      <c r="E53" s="42" t="str">
        <f>IF(Liste!D20=0," ",Liste!D20)</f>
        <v xml:space="preserve"> </v>
      </c>
      <c r="F53" s="19">
        <v>0</v>
      </c>
      <c r="G53" s="19">
        <v>10</v>
      </c>
      <c r="H53" s="19">
        <v>10</v>
      </c>
      <c r="I53" s="19">
        <v>10</v>
      </c>
      <c r="J53" s="19">
        <v>10</v>
      </c>
      <c r="K53" s="19">
        <v>10</v>
      </c>
      <c r="L53" s="19">
        <v>10</v>
      </c>
      <c r="M53" s="19">
        <v>10</v>
      </c>
      <c r="N53" s="19">
        <v>10</v>
      </c>
      <c r="O53" s="19">
        <v>10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40">
        <f t="shared" si="3"/>
        <v>90</v>
      </c>
      <c r="AF53" s="41" t="str">
        <f t="shared" si="4"/>
        <v>PEKİYİ</v>
      </c>
      <c r="AH53" s="14"/>
    </row>
    <row r="54" spans="2:34" s="2" customFormat="1" ht="15" customHeight="1" x14ac:dyDescent="0.2">
      <c r="B54" s="1"/>
      <c r="C54" s="27">
        <v>17</v>
      </c>
      <c r="D54" s="42" t="str">
        <f>IF(Liste!C21=0," ",Liste!C21)</f>
        <v xml:space="preserve"> </v>
      </c>
      <c r="E54" s="42" t="str">
        <f>IF(Liste!D21=0," ",Liste!D21)</f>
        <v xml:space="preserve"> </v>
      </c>
      <c r="F54" s="19">
        <v>0</v>
      </c>
      <c r="G54" s="19">
        <v>10</v>
      </c>
      <c r="H54" s="19">
        <v>10</v>
      </c>
      <c r="I54" s="19">
        <v>10</v>
      </c>
      <c r="J54" s="19">
        <v>10</v>
      </c>
      <c r="K54" s="19">
        <v>10</v>
      </c>
      <c r="L54" s="19">
        <v>10</v>
      </c>
      <c r="M54" s="19">
        <v>10</v>
      </c>
      <c r="N54" s="19">
        <v>10</v>
      </c>
      <c r="O54" s="19">
        <v>10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40">
        <f t="shared" si="3"/>
        <v>90</v>
      </c>
      <c r="AF54" s="41" t="str">
        <f t="shared" si="4"/>
        <v>PEKİYİ</v>
      </c>
      <c r="AH54" s="14"/>
    </row>
    <row r="55" spans="2:34" s="2" customFormat="1" ht="15" customHeight="1" x14ac:dyDescent="0.2">
      <c r="B55" s="1"/>
      <c r="C55" s="27">
        <v>18</v>
      </c>
      <c r="D55" s="42" t="str">
        <f>IF(Liste!C22=0," ",Liste!C22)</f>
        <v xml:space="preserve"> </v>
      </c>
      <c r="E55" s="42" t="str">
        <f>IF(Liste!D22=0," ",Liste!D22)</f>
        <v xml:space="preserve"> </v>
      </c>
      <c r="F55" s="19">
        <v>0</v>
      </c>
      <c r="G55" s="19">
        <v>10</v>
      </c>
      <c r="H55" s="19">
        <v>10</v>
      </c>
      <c r="I55" s="19">
        <v>10</v>
      </c>
      <c r="J55" s="19">
        <v>10</v>
      </c>
      <c r="K55" s="19">
        <v>10</v>
      </c>
      <c r="L55" s="19">
        <v>10</v>
      </c>
      <c r="M55" s="19">
        <v>10</v>
      </c>
      <c r="N55" s="19">
        <v>10</v>
      </c>
      <c r="O55" s="19">
        <v>10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40">
        <f t="shared" si="3"/>
        <v>90</v>
      </c>
      <c r="AF55" s="41" t="str">
        <f t="shared" si="4"/>
        <v>PEKİYİ</v>
      </c>
      <c r="AH55" s="14"/>
    </row>
    <row r="56" spans="2:34" s="2" customFormat="1" ht="15" customHeight="1" x14ac:dyDescent="0.2">
      <c r="B56" s="1"/>
      <c r="C56" s="27">
        <v>19</v>
      </c>
      <c r="D56" s="42" t="str">
        <f>IF(Liste!C23=0," ",Liste!C23)</f>
        <v xml:space="preserve"> </v>
      </c>
      <c r="E56" s="42" t="str">
        <f>IF(Liste!D23=0," ",Liste!D23)</f>
        <v xml:space="preserve"> </v>
      </c>
      <c r="F56" s="19">
        <v>0</v>
      </c>
      <c r="G56" s="19">
        <v>10</v>
      </c>
      <c r="H56" s="19">
        <v>10</v>
      </c>
      <c r="I56" s="19">
        <v>10</v>
      </c>
      <c r="J56" s="19">
        <v>10</v>
      </c>
      <c r="K56" s="19">
        <v>10</v>
      </c>
      <c r="L56" s="19">
        <v>10</v>
      </c>
      <c r="M56" s="19">
        <v>10</v>
      </c>
      <c r="N56" s="19">
        <v>10</v>
      </c>
      <c r="O56" s="19">
        <v>10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40">
        <f t="shared" si="3"/>
        <v>90</v>
      </c>
      <c r="AF56" s="41" t="str">
        <f t="shared" si="4"/>
        <v>PEKİYİ</v>
      </c>
      <c r="AH56" s="14"/>
    </row>
    <row r="57" spans="2:34" s="2" customFormat="1" ht="15" customHeight="1" x14ac:dyDescent="0.2">
      <c r="B57" s="1"/>
      <c r="C57" s="27">
        <v>20</v>
      </c>
      <c r="D57" s="42" t="str">
        <f>IF(Liste!C24=0," ",Liste!C24)</f>
        <v xml:space="preserve"> </v>
      </c>
      <c r="E57" s="42" t="str">
        <f>IF(Liste!D24=0," ",Liste!D24)</f>
        <v xml:space="preserve"> </v>
      </c>
      <c r="F57" s="19">
        <v>0</v>
      </c>
      <c r="G57" s="19">
        <v>10</v>
      </c>
      <c r="H57" s="19">
        <v>10</v>
      </c>
      <c r="I57" s="19">
        <v>10</v>
      </c>
      <c r="J57" s="19">
        <v>10</v>
      </c>
      <c r="K57" s="19">
        <v>10</v>
      </c>
      <c r="L57" s="19">
        <v>10</v>
      </c>
      <c r="M57" s="19">
        <v>10</v>
      </c>
      <c r="N57" s="19">
        <v>10</v>
      </c>
      <c r="O57" s="19">
        <v>10</v>
      </c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40">
        <f t="shared" si="3"/>
        <v>90</v>
      </c>
      <c r="AF57" s="41" t="str">
        <f t="shared" si="4"/>
        <v>PEKİYİ</v>
      </c>
      <c r="AH57" s="14"/>
    </row>
    <row r="58" spans="2:34" s="2" customFormat="1" ht="15" customHeight="1" x14ac:dyDescent="0.2">
      <c r="B58" s="1"/>
      <c r="C58" s="27">
        <v>21</v>
      </c>
      <c r="D58" s="42" t="str">
        <f>IF(Liste!C25=0," ",Liste!C25)</f>
        <v xml:space="preserve"> </v>
      </c>
      <c r="E58" s="42" t="str">
        <f>IF(Liste!D25=0," ",Liste!D25)</f>
        <v xml:space="preserve"> </v>
      </c>
      <c r="F58" s="19">
        <v>0</v>
      </c>
      <c r="G58" s="19">
        <v>10</v>
      </c>
      <c r="H58" s="19">
        <v>10</v>
      </c>
      <c r="I58" s="19">
        <v>10</v>
      </c>
      <c r="J58" s="19">
        <v>10</v>
      </c>
      <c r="K58" s="19">
        <v>10</v>
      </c>
      <c r="L58" s="19">
        <v>10</v>
      </c>
      <c r="M58" s="19">
        <v>10</v>
      </c>
      <c r="N58" s="19">
        <v>10</v>
      </c>
      <c r="O58" s="19">
        <v>10</v>
      </c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40">
        <f t="shared" si="3"/>
        <v>90</v>
      </c>
      <c r="AF58" s="41" t="str">
        <f t="shared" si="4"/>
        <v>PEKİYİ</v>
      </c>
      <c r="AH58" s="14"/>
    </row>
    <row r="59" spans="2:34" s="2" customFormat="1" ht="15" customHeight="1" x14ac:dyDescent="0.2">
      <c r="B59" s="1"/>
      <c r="C59" s="27">
        <v>22</v>
      </c>
      <c r="D59" s="42" t="str">
        <f>IF(Liste!C26=0," ",Liste!C26)</f>
        <v xml:space="preserve"> </v>
      </c>
      <c r="E59" s="42" t="str">
        <f>IF(Liste!D26=0," ",Liste!D26)</f>
        <v xml:space="preserve"> </v>
      </c>
      <c r="F59" s="19">
        <v>0</v>
      </c>
      <c r="G59" s="19">
        <v>10</v>
      </c>
      <c r="H59" s="19">
        <v>10</v>
      </c>
      <c r="I59" s="19">
        <v>10</v>
      </c>
      <c r="J59" s="19">
        <v>10</v>
      </c>
      <c r="K59" s="19">
        <v>10</v>
      </c>
      <c r="L59" s="19">
        <v>10</v>
      </c>
      <c r="M59" s="19">
        <v>10</v>
      </c>
      <c r="N59" s="19">
        <v>10</v>
      </c>
      <c r="O59" s="19">
        <v>10</v>
      </c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40">
        <f t="shared" si="3"/>
        <v>90</v>
      </c>
      <c r="AF59" s="41" t="str">
        <f t="shared" si="4"/>
        <v>PEKİYİ</v>
      </c>
      <c r="AH59" s="14"/>
    </row>
    <row r="60" spans="2:34" s="2" customFormat="1" ht="15" customHeight="1" x14ac:dyDescent="0.2">
      <c r="B60" s="1"/>
      <c r="C60" s="27">
        <v>23</v>
      </c>
      <c r="D60" s="42" t="str">
        <f>IF(Liste!C27=0," ",Liste!C27)</f>
        <v xml:space="preserve"> </v>
      </c>
      <c r="E60" s="42" t="str">
        <f>IF(Liste!D27=0," ",Liste!D27)</f>
        <v xml:space="preserve"> </v>
      </c>
      <c r="F60" s="19">
        <v>0</v>
      </c>
      <c r="G60" s="19">
        <v>10</v>
      </c>
      <c r="H60" s="19">
        <v>10</v>
      </c>
      <c r="I60" s="19">
        <v>10</v>
      </c>
      <c r="J60" s="19">
        <v>10</v>
      </c>
      <c r="K60" s="19">
        <v>10</v>
      </c>
      <c r="L60" s="19">
        <v>10</v>
      </c>
      <c r="M60" s="19">
        <v>10</v>
      </c>
      <c r="N60" s="19">
        <v>10</v>
      </c>
      <c r="O60" s="19">
        <v>10</v>
      </c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40">
        <f t="shared" si="3"/>
        <v>90</v>
      </c>
      <c r="AF60" s="41" t="str">
        <f t="shared" si="4"/>
        <v>PEKİYİ</v>
      </c>
      <c r="AH60" s="14"/>
    </row>
    <row r="61" spans="2:34" s="2" customFormat="1" ht="15" customHeight="1" x14ac:dyDescent="0.2">
      <c r="B61" s="1"/>
      <c r="C61" s="27">
        <v>24</v>
      </c>
      <c r="D61" s="42" t="str">
        <f>IF(Liste!C28=0," ",Liste!C28)</f>
        <v xml:space="preserve"> </v>
      </c>
      <c r="E61" s="42" t="str">
        <f>IF(Liste!D28=0," ",Liste!D28)</f>
        <v xml:space="preserve"> </v>
      </c>
      <c r="F61" s="19">
        <v>0</v>
      </c>
      <c r="G61" s="19">
        <v>10</v>
      </c>
      <c r="H61" s="19">
        <v>10</v>
      </c>
      <c r="I61" s="19">
        <v>10</v>
      </c>
      <c r="J61" s="19">
        <v>10</v>
      </c>
      <c r="K61" s="19">
        <v>10</v>
      </c>
      <c r="L61" s="19">
        <v>10</v>
      </c>
      <c r="M61" s="19">
        <v>10</v>
      </c>
      <c r="N61" s="19">
        <v>10</v>
      </c>
      <c r="O61" s="19">
        <v>10</v>
      </c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40">
        <f t="shared" si="3"/>
        <v>90</v>
      </c>
      <c r="AF61" s="41" t="str">
        <f t="shared" si="4"/>
        <v>PEKİYİ</v>
      </c>
      <c r="AH61" s="14"/>
    </row>
    <row r="62" spans="2:34" s="2" customFormat="1" ht="15" customHeight="1" x14ac:dyDescent="0.2">
      <c r="B62" s="1"/>
      <c r="C62" s="27">
        <v>25</v>
      </c>
      <c r="D62" s="42" t="str">
        <f>IF(Liste!C29=0," ",Liste!C29)</f>
        <v xml:space="preserve"> </v>
      </c>
      <c r="E62" s="42" t="str">
        <f>IF(Liste!D29=0," ",Liste!D29)</f>
        <v xml:space="preserve"> </v>
      </c>
      <c r="F62" s="19">
        <v>0</v>
      </c>
      <c r="G62" s="19">
        <v>10</v>
      </c>
      <c r="H62" s="19">
        <v>10</v>
      </c>
      <c r="I62" s="19">
        <v>10</v>
      </c>
      <c r="J62" s="19">
        <v>10</v>
      </c>
      <c r="K62" s="19">
        <v>10</v>
      </c>
      <c r="L62" s="19">
        <v>10</v>
      </c>
      <c r="M62" s="19">
        <v>10</v>
      </c>
      <c r="N62" s="19">
        <v>10</v>
      </c>
      <c r="O62" s="19">
        <v>10</v>
      </c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40">
        <f t="shared" si="3"/>
        <v>90</v>
      </c>
      <c r="AF62" s="41" t="str">
        <f t="shared" si="4"/>
        <v>PEKİYİ</v>
      </c>
      <c r="AH62" s="14"/>
    </row>
    <row r="63" spans="2:34" s="2" customFormat="1" ht="15" customHeight="1" x14ac:dyDescent="0.2">
      <c r="B63" s="1"/>
      <c r="C63" s="27">
        <v>26</v>
      </c>
      <c r="D63" s="42" t="str">
        <f>IF(Liste!C30=0," ",Liste!C30)</f>
        <v xml:space="preserve"> </v>
      </c>
      <c r="E63" s="42" t="str">
        <f>IF(Liste!D30=0," ",Liste!D30)</f>
        <v xml:space="preserve"> </v>
      </c>
      <c r="F63" s="19">
        <v>10</v>
      </c>
      <c r="G63" s="19">
        <v>10</v>
      </c>
      <c r="H63" s="19">
        <v>10</v>
      </c>
      <c r="I63" s="19">
        <v>10</v>
      </c>
      <c r="J63" s="19">
        <v>10</v>
      </c>
      <c r="K63" s="19">
        <v>10</v>
      </c>
      <c r="L63" s="19">
        <v>10</v>
      </c>
      <c r="M63" s="19">
        <v>10</v>
      </c>
      <c r="N63" s="19">
        <v>10</v>
      </c>
      <c r="O63" s="19">
        <v>10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40">
        <f t="shared" si="3"/>
        <v>100</v>
      </c>
      <c r="AF63" s="41" t="str">
        <f t="shared" si="4"/>
        <v>PEKİYİ</v>
      </c>
      <c r="AH63" s="14"/>
    </row>
    <row r="64" spans="2:34" s="2" customFormat="1" ht="15" customHeight="1" x14ac:dyDescent="0.2">
      <c r="B64" s="1"/>
      <c r="C64" s="27">
        <v>27</v>
      </c>
      <c r="D64" s="42" t="str">
        <f>IF(Liste!C31=0," ",Liste!C31)</f>
        <v xml:space="preserve"> </v>
      </c>
      <c r="E64" s="42" t="str">
        <f>IF(Liste!D31=0," ",Liste!D31)</f>
        <v xml:space="preserve"> </v>
      </c>
      <c r="F64" s="19">
        <v>10</v>
      </c>
      <c r="G64" s="19">
        <v>10</v>
      </c>
      <c r="H64" s="19">
        <v>10</v>
      </c>
      <c r="I64" s="19">
        <v>10</v>
      </c>
      <c r="J64" s="19">
        <v>10</v>
      </c>
      <c r="K64" s="19">
        <v>10</v>
      </c>
      <c r="L64" s="19">
        <v>10</v>
      </c>
      <c r="M64" s="19">
        <v>10</v>
      </c>
      <c r="N64" s="19">
        <v>10</v>
      </c>
      <c r="O64" s="19">
        <v>10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40">
        <f t="shared" si="3"/>
        <v>100</v>
      </c>
      <c r="AF64" s="41" t="str">
        <f t="shared" si="4"/>
        <v>PEKİYİ</v>
      </c>
      <c r="AH64" s="10"/>
    </row>
    <row r="65" spans="2:33" s="2" customFormat="1" ht="15" customHeight="1" x14ac:dyDescent="0.2">
      <c r="B65" s="1"/>
      <c r="C65" s="27">
        <v>28</v>
      </c>
      <c r="D65" s="42" t="str">
        <f>IF(Liste!C32=0," ",Liste!C32)</f>
        <v xml:space="preserve"> </v>
      </c>
      <c r="E65" s="42" t="str">
        <f>IF(Liste!D32=0," ",Liste!D32)</f>
        <v xml:space="preserve"> </v>
      </c>
      <c r="F65" s="19">
        <v>10</v>
      </c>
      <c r="G65" s="19">
        <v>10</v>
      </c>
      <c r="H65" s="19">
        <v>10</v>
      </c>
      <c r="I65" s="19">
        <v>10</v>
      </c>
      <c r="J65" s="19">
        <v>10</v>
      </c>
      <c r="K65" s="19">
        <v>10</v>
      </c>
      <c r="L65" s="19">
        <v>10</v>
      </c>
      <c r="M65" s="19">
        <v>10</v>
      </c>
      <c r="N65" s="19">
        <v>10</v>
      </c>
      <c r="O65" s="19">
        <v>10</v>
      </c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40">
        <f t="shared" si="3"/>
        <v>100</v>
      </c>
      <c r="AF65" s="41" t="str">
        <f t="shared" si="4"/>
        <v>PEKİYİ</v>
      </c>
    </row>
    <row r="66" spans="2:33" s="2" customFormat="1" ht="15" customHeight="1" x14ac:dyDescent="0.2">
      <c r="B66" s="1"/>
      <c r="C66" s="27">
        <v>29</v>
      </c>
      <c r="D66" s="42" t="str">
        <f>IF(Liste!C33=0," ",Liste!C33)</f>
        <v xml:space="preserve"> </v>
      </c>
      <c r="E66" s="42" t="str">
        <f>IF(Liste!D33=0," ",Liste!D33)</f>
        <v xml:space="preserve"> </v>
      </c>
      <c r="F66" s="19">
        <v>10</v>
      </c>
      <c r="G66" s="19">
        <v>10</v>
      </c>
      <c r="H66" s="19">
        <v>10</v>
      </c>
      <c r="I66" s="19">
        <v>10</v>
      </c>
      <c r="J66" s="19">
        <v>10</v>
      </c>
      <c r="K66" s="19">
        <v>10</v>
      </c>
      <c r="L66" s="19">
        <v>10</v>
      </c>
      <c r="M66" s="19">
        <v>10</v>
      </c>
      <c r="N66" s="19">
        <v>10</v>
      </c>
      <c r="O66" s="19">
        <v>10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40">
        <f t="shared" si="3"/>
        <v>100</v>
      </c>
      <c r="AF66" s="41" t="str">
        <f t="shared" si="4"/>
        <v>PEKİYİ</v>
      </c>
    </row>
    <row r="67" spans="2:33" s="2" customFormat="1" ht="15" customHeight="1" x14ac:dyDescent="0.2">
      <c r="B67" s="1"/>
      <c r="C67" s="27">
        <v>30</v>
      </c>
      <c r="D67" s="42" t="str">
        <f>IF(Liste!C34=0," ",Liste!C34)</f>
        <v xml:space="preserve"> </v>
      </c>
      <c r="E67" s="42" t="str">
        <f>IF(Liste!D34=0," ",Liste!D34)</f>
        <v xml:space="preserve"> </v>
      </c>
      <c r="F67" s="19">
        <v>10</v>
      </c>
      <c r="G67" s="19">
        <v>10</v>
      </c>
      <c r="H67" s="19">
        <v>10</v>
      </c>
      <c r="I67" s="19">
        <v>10</v>
      </c>
      <c r="J67" s="19">
        <v>10</v>
      </c>
      <c r="K67" s="19">
        <v>10</v>
      </c>
      <c r="L67" s="19">
        <v>10</v>
      </c>
      <c r="M67" s="19">
        <v>10</v>
      </c>
      <c r="N67" s="19">
        <v>10</v>
      </c>
      <c r="O67" s="19">
        <v>10</v>
      </c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40">
        <f t="shared" si="3"/>
        <v>100</v>
      </c>
      <c r="AF67" s="41" t="str">
        <f t="shared" si="4"/>
        <v>PEKİYİ</v>
      </c>
    </row>
    <row r="68" spans="2:33" s="2" customFormat="1" ht="15" customHeight="1" x14ac:dyDescent="0.2">
      <c r="B68" s="1"/>
      <c r="C68" s="27">
        <v>31</v>
      </c>
      <c r="D68" s="42" t="str">
        <f>IF(Liste!C35=0," ",Liste!C35)</f>
        <v xml:space="preserve"> </v>
      </c>
      <c r="E68" s="42" t="str">
        <f>IF(Liste!D35=0," ",Liste!D35)</f>
        <v xml:space="preserve"> </v>
      </c>
      <c r="F68" s="19">
        <v>10</v>
      </c>
      <c r="G68" s="19">
        <v>10</v>
      </c>
      <c r="H68" s="19">
        <v>10</v>
      </c>
      <c r="I68" s="19">
        <v>10</v>
      </c>
      <c r="J68" s="19">
        <v>10</v>
      </c>
      <c r="K68" s="19">
        <v>10</v>
      </c>
      <c r="L68" s="19">
        <v>10</v>
      </c>
      <c r="M68" s="19">
        <v>10</v>
      </c>
      <c r="N68" s="19">
        <v>10</v>
      </c>
      <c r="O68" s="19">
        <v>10</v>
      </c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40">
        <f t="shared" si="3"/>
        <v>100</v>
      </c>
      <c r="AF68" s="41" t="str">
        <f t="shared" si="4"/>
        <v>PEKİYİ</v>
      </c>
    </row>
    <row r="69" spans="2:33" s="2" customFormat="1" ht="15" customHeight="1" x14ac:dyDescent="0.2">
      <c r="B69" s="1"/>
      <c r="C69" s="27">
        <v>32</v>
      </c>
      <c r="D69" s="42" t="str">
        <f>IF(Liste!C36=0," ",Liste!C36)</f>
        <v xml:space="preserve"> </v>
      </c>
      <c r="E69" s="42" t="str">
        <f>IF(Liste!D36=0," ",Liste!D36)</f>
        <v xml:space="preserve"> </v>
      </c>
      <c r="F69" s="19">
        <v>10</v>
      </c>
      <c r="G69" s="19">
        <v>10</v>
      </c>
      <c r="H69" s="19">
        <v>10</v>
      </c>
      <c r="I69" s="19">
        <v>10</v>
      </c>
      <c r="J69" s="19">
        <v>10</v>
      </c>
      <c r="K69" s="19">
        <v>10</v>
      </c>
      <c r="L69" s="19">
        <v>10</v>
      </c>
      <c r="M69" s="19">
        <v>10</v>
      </c>
      <c r="N69" s="19">
        <v>10</v>
      </c>
      <c r="O69" s="19">
        <v>10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40">
        <f t="shared" si="3"/>
        <v>100</v>
      </c>
      <c r="AF69" s="41" t="str">
        <f t="shared" si="4"/>
        <v>PEKİYİ</v>
      </c>
    </row>
    <row r="70" spans="2:33" s="2" customFormat="1" ht="15" customHeight="1" x14ac:dyDescent="0.2">
      <c r="B70" s="1"/>
      <c r="C70" s="27">
        <v>33</v>
      </c>
      <c r="D70" s="42" t="str">
        <f>IF(Liste!C37=0," ",Liste!C37)</f>
        <v xml:space="preserve"> </v>
      </c>
      <c r="E70" s="42" t="str">
        <f>IF(Liste!D37=0," ",Liste!D37)</f>
        <v xml:space="preserve"> </v>
      </c>
      <c r="F70" s="19">
        <v>10</v>
      </c>
      <c r="G70" s="19">
        <v>10</v>
      </c>
      <c r="H70" s="19">
        <v>10</v>
      </c>
      <c r="I70" s="19">
        <v>10</v>
      </c>
      <c r="J70" s="19">
        <v>10</v>
      </c>
      <c r="K70" s="19">
        <v>10</v>
      </c>
      <c r="L70" s="19">
        <v>10</v>
      </c>
      <c r="M70" s="19">
        <v>10</v>
      </c>
      <c r="N70" s="19">
        <v>10</v>
      </c>
      <c r="O70" s="19">
        <v>10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40">
        <f t="shared" si="3"/>
        <v>100</v>
      </c>
      <c r="AF70" s="41" t="str">
        <f t="shared" si="4"/>
        <v>PEKİYİ</v>
      </c>
    </row>
    <row r="71" spans="2:33" s="2" customFormat="1" ht="15" customHeight="1" x14ac:dyDescent="0.2">
      <c r="B71" s="1"/>
      <c r="C71" s="27">
        <v>34</v>
      </c>
      <c r="D71" s="42" t="str">
        <f>IF(Liste!C38=0," ",Liste!C38)</f>
        <v xml:space="preserve"> </v>
      </c>
      <c r="E71" s="42" t="str">
        <f>IF(Liste!D38=0," ",Liste!D38)</f>
        <v xml:space="preserve"> </v>
      </c>
      <c r="F71" s="19">
        <v>10</v>
      </c>
      <c r="G71" s="19">
        <v>10</v>
      </c>
      <c r="H71" s="19">
        <v>10</v>
      </c>
      <c r="I71" s="19">
        <v>10</v>
      </c>
      <c r="J71" s="19">
        <v>10</v>
      </c>
      <c r="K71" s="19">
        <v>10</v>
      </c>
      <c r="L71" s="19">
        <v>10</v>
      </c>
      <c r="M71" s="19">
        <v>10</v>
      </c>
      <c r="N71" s="19">
        <v>10</v>
      </c>
      <c r="O71" s="19">
        <v>10</v>
      </c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40">
        <f t="shared" si="3"/>
        <v>100</v>
      </c>
      <c r="AF71" s="41" t="str">
        <f t="shared" si="4"/>
        <v>PEKİYİ</v>
      </c>
    </row>
    <row r="72" spans="2:33" s="2" customFormat="1" ht="15" customHeight="1" x14ac:dyDescent="0.2">
      <c r="B72" s="1"/>
      <c r="C72" s="27">
        <v>35</v>
      </c>
      <c r="D72" s="42" t="str">
        <f>IF(Liste!C39=0," ",Liste!C39)</f>
        <v xml:space="preserve"> </v>
      </c>
      <c r="E72" s="42" t="str">
        <f>IF(Liste!D39=0," ",Liste!D39)</f>
        <v xml:space="preserve"> </v>
      </c>
      <c r="F72" s="19">
        <v>10</v>
      </c>
      <c r="G72" s="19">
        <v>10</v>
      </c>
      <c r="H72" s="19">
        <v>10</v>
      </c>
      <c r="I72" s="19">
        <v>10</v>
      </c>
      <c r="J72" s="19">
        <v>10</v>
      </c>
      <c r="K72" s="19">
        <v>10</v>
      </c>
      <c r="L72" s="19">
        <v>10</v>
      </c>
      <c r="M72" s="19">
        <v>10</v>
      </c>
      <c r="N72" s="19">
        <v>10</v>
      </c>
      <c r="O72" s="19">
        <v>10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40">
        <f t="shared" si="3"/>
        <v>100</v>
      </c>
      <c r="AF72" s="41" t="str">
        <f t="shared" si="4"/>
        <v>PEKİYİ</v>
      </c>
    </row>
    <row r="73" spans="2:33" s="2" customFormat="1" ht="15" customHeight="1" x14ac:dyDescent="0.2">
      <c r="B73" s="1"/>
      <c r="C73" s="27">
        <v>36</v>
      </c>
      <c r="D73" s="42" t="str">
        <f>IF(Liste!C40=0," ",Liste!C40)</f>
        <v xml:space="preserve"> </v>
      </c>
      <c r="E73" s="42" t="str">
        <f>IF(Liste!D40=0," ",Liste!D40)</f>
        <v xml:space="preserve"> </v>
      </c>
      <c r="F73" s="19">
        <v>10</v>
      </c>
      <c r="G73" s="19">
        <v>10</v>
      </c>
      <c r="H73" s="19">
        <v>10</v>
      </c>
      <c r="I73" s="19">
        <v>10</v>
      </c>
      <c r="J73" s="19">
        <v>10</v>
      </c>
      <c r="K73" s="19">
        <v>10</v>
      </c>
      <c r="L73" s="19">
        <v>10</v>
      </c>
      <c r="M73" s="19">
        <v>10</v>
      </c>
      <c r="N73" s="19">
        <v>10</v>
      </c>
      <c r="O73" s="19">
        <v>10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40">
        <f t="shared" si="3"/>
        <v>100</v>
      </c>
      <c r="AF73" s="41" t="str">
        <f t="shared" si="4"/>
        <v>PEKİYİ</v>
      </c>
    </row>
    <row r="74" spans="2:33" s="2" customFormat="1" ht="15" customHeight="1" x14ac:dyDescent="0.2">
      <c r="B74" s="1"/>
      <c r="C74" s="27">
        <v>37</v>
      </c>
      <c r="D74" s="42" t="str">
        <f>IF(Liste!C41=0," ",Liste!C41)</f>
        <v xml:space="preserve"> </v>
      </c>
      <c r="E74" s="42" t="str">
        <f>IF(Liste!D41=0," ",Liste!D41)</f>
        <v xml:space="preserve"> </v>
      </c>
      <c r="F74" s="19">
        <v>10</v>
      </c>
      <c r="G74" s="19">
        <v>10</v>
      </c>
      <c r="H74" s="19">
        <v>10</v>
      </c>
      <c r="I74" s="19">
        <v>10</v>
      </c>
      <c r="J74" s="19">
        <v>10</v>
      </c>
      <c r="K74" s="19">
        <v>10</v>
      </c>
      <c r="L74" s="19">
        <v>10</v>
      </c>
      <c r="M74" s="19">
        <v>10</v>
      </c>
      <c r="N74" s="19">
        <v>10</v>
      </c>
      <c r="O74" s="19">
        <v>10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40">
        <f t="shared" si="3"/>
        <v>100</v>
      </c>
      <c r="AF74" s="41" t="str">
        <f t="shared" si="4"/>
        <v>PEKİYİ</v>
      </c>
    </row>
    <row r="75" spans="2:33" s="2" customFormat="1" ht="15" customHeight="1" x14ac:dyDescent="0.2">
      <c r="B75" s="1"/>
      <c r="C75" s="27">
        <v>38</v>
      </c>
      <c r="D75" s="42" t="str">
        <f>IF(Liste!C42=0," ",Liste!C42)</f>
        <v xml:space="preserve"> </v>
      </c>
      <c r="E75" s="42" t="str">
        <f>IF(Liste!D42=0," ",Liste!D42)</f>
        <v xml:space="preserve"> </v>
      </c>
      <c r="F75" s="19">
        <v>10</v>
      </c>
      <c r="G75" s="19">
        <v>10</v>
      </c>
      <c r="H75" s="19">
        <v>10</v>
      </c>
      <c r="I75" s="19">
        <v>10</v>
      </c>
      <c r="J75" s="19">
        <v>10</v>
      </c>
      <c r="K75" s="19">
        <v>10</v>
      </c>
      <c r="L75" s="19">
        <v>10</v>
      </c>
      <c r="M75" s="19">
        <v>10</v>
      </c>
      <c r="N75" s="19">
        <v>10</v>
      </c>
      <c r="O75" s="19">
        <v>10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40">
        <f t="shared" si="3"/>
        <v>100</v>
      </c>
      <c r="AF75" s="41" t="str">
        <f t="shared" si="4"/>
        <v>PEKİYİ</v>
      </c>
    </row>
    <row r="76" spans="2:33" s="2" customFormat="1" ht="15" customHeight="1" x14ac:dyDescent="0.2">
      <c r="C76" s="27">
        <v>39</v>
      </c>
      <c r="D76" s="42" t="str">
        <f>IF(Liste!C43=0," ",Liste!C43)</f>
        <v xml:space="preserve"> </v>
      </c>
      <c r="E76" s="42" t="str">
        <f>IF(Liste!D43=0," ",Liste!D43)</f>
        <v xml:space="preserve"> </v>
      </c>
      <c r="F76" s="19">
        <v>10</v>
      </c>
      <c r="G76" s="19">
        <v>10</v>
      </c>
      <c r="H76" s="19">
        <v>10</v>
      </c>
      <c r="I76" s="19">
        <v>10</v>
      </c>
      <c r="J76" s="19">
        <v>10</v>
      </c>
      <c r="K76" s="19">
        <v>10</v>
      </c>
      <c r="L76" s="19">
        <v>10</v>
      </c>
      <c r="M76" s="19">
        <v>10</v>
      </c>
      <c r="N76" s="19">
        <v>10</v>
      </c>
      <c r="O76" s="19">
        <v>10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40">
        <f t="shared" si="3"/>
        <v>100</v>
      </c>
      <c r="AF76" s="41" t="str">
        <f t="shared" si="4"/>
        <v>PEKİYİ</v>
      </c>
      <c r="AG76" s="37"/>
    </row>
    <row r="77" spans="2:33" s="2" customFormat="1" ht="15" customHeight="1" x14ac:dyDescent="0.2">
      <c r="C77" s="27">
        <v>40</v>
      </c>
      <c r="D77" s="42" t="str">
        <f>IF(Liste!C44=0," ",Liste!C44)</f>
        <v xml:space="preserve"> </v>
      </c>
      <c r="E77" s="42" t="str">
        <f>IF(Liste!D44=0," ",Liste!D44)</f>
        <v xml:space="preserve"> </v>
      </c>
      <c r="F77" s="19">
        <v>10</v>
      </c>
      <c r="G77" s="19">
        <v>10</v>
      </c>
      <c r="H77" s="19">
        <v>10</v>
      </c>
      <c r="I77" s="19">
        <v>10</v>
      </c>
      <c r="J77" s="19">
        <v>10</v>
      </c>
      <c r="K77" s="19">
        <v>10</v>
      </c>
      <c r="L77" s="19">
        <v>10</v>
      </c>
      <c r="M77" s="19">
        <v>10</v>
      </c>
      <c r="N77" s="19">
        <v>10</v>
      </c>
      <c r="O77" s="19">
        <v>10</v>
      </c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40">
        <f t="shared" si="3"/>
        <v>100</v>
      </c>
      <c r="AF77" s="41" t="str">
        <f t="shared" si="4"/>
        <v>PEKİYİ</v>
      </c>
      <c r="AG77" s="39"/>
    </row>
    <row r="78" spans="2:33" s="2" customFormat="1" ht="15" customHeight="1" x14ac:dyDescent="0.2">
      <c r="C78" s="27">
        <v>41</v>
      </c>
      <c r="D78" s="42" t="str">
        <f>IF(Liste!C45=0," ",Liste!C45)</f>
        <v xml:space="preserve"> </v>
      </c>
      <c r="E78" s="42" t="str">
        <f>IF(Liste!D45=0," ",Liste!D45)</f>
        <v xml:space="preserve"> </v>
      </c>
      <c r="F78" s="19">
        <v>10</v>
      </c>
      <c r="G78" s="19">
        <v>10</v>
      </c>
      <c r="H78" s="19">
        <v>10</v>
      </c>
      <c r="I78" s="19">
        <v>10</v>
      </c>
      <c r="J78" s="19">
        <v>10</v>
      </c>
      <c r="K78" s="19">
        <v>10</v>
      </c>
      <c r="L78" s="19">
        <v>10</v>
      </c>
      <c r="M78" s="19">
        <v>10</v>
      </c>
      <c r="N78" s="19">
        <v>10</v>
      </c>
      <c r="O78" s="19">
        <v>10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40">
        <f t="shared" si="3"/>
        <v>100</v>
      </c>
      <c r="AF78" s="41" t="str">
        <f t="shared" si="4"/>
        <v>PEKİYİ</v>
      </c>
      <c r="AG78" s="38"/>
    </row>
    <row r="79" spans="2:33" s="2" customFormat="1" ht="15" customHeight="1" x14ac:dyDescent="0.2">
      <c r="C79" s="27">
        <v>42</v>
      </c>
      <c r="D79" s="42" t="str">
        <f>IF(Liste!C46=0," ",Liste!C46)</f>
        <v xml:space="preserve"> </v>
      </c>
      <c r="E79" s="42" t="str">
        <f>IF(Liste!D46=0," ",Liste!D46)</f>
        <v xml:space="preserve"> </v>
      </c>
      <c r="F79" s="19">
        <v>10</v>
      </c>
      <c r="G79" s="19">
        <v>10</v>
      </c>
      <c r="H79" s="19">
        <v>10</v>
      </c>
      <c r="I79" s="19">
        <v>10</v>
      </c>
      <c r="J79" s="19">
        <v>10</v>
      </c>
      <c r="K79" s="19">
        <v>10</v>
      </c>
      <c r="L79" s="19">
        <v>10</v>
      </c>
      <c r="M79" s="19">
        <v>10</v>
      </c>
      <c r="N79" s="19">
        <v>10</v>
      </c>
      <c r="O79" s="19">
        <v>10</v>
      </c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40">
        <f t="shared" si="3"/>
        <v>100</v>
      </c>
      <c r="AF79" s="41" t="str">
        <f t="shared" si="4"/>
        <v>PEKİYİ</v>
      </c>
    </row>
    <row r="80" spans="2:33" s="2" customFormat="1" ht="15" customHeight="1" x14ac:dyDescent="0.2">
      <c r="C80" s="27">
        <v>43</v>
      </c>
      <c r="D80" s="42" t="str">
        <f>IF(Liste!C47=0," ",Liste!C47)</f>
        <v xml:space="preserve"> </v>
      </c>
      <c r="E80" s="42" t="str">
        <f>IF(Liste!D47=0," ",Liste!D47)</f>
        <v xml:space="preserve"> </v>
      </c>
      <c r="F80" s="19">
        <v>10</v>
      </c>
      <c r="G80" s="19">
        <v>10</v>
      </c>
      <c r="H80" s="19">
        <v>10</v>
      </c>
      <c r="I80" s="19">
        <v>10</v>
      </c>
      <c r="J80" s="19">
        <v>10</v>
      </c>
      <c r="K80" s="19">
        <v>10</v>
      </c>
      <c r="L80" s="19">
        <v>10</v>
      </c>
      <c r="M80" s="19">
        <v>10</v>
      </c>
      <c r="N80" s="19">
        <v>10</v>
      </c>
      <c r="O80" s="19">
        <v>10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40">
        <f t="shared" si="3"/>
        <v>100</v>
      </c>
      <c r="AF80" s="41" t="str">
        <f t="shared" si="4"/>
        <v>PEKİYİ</v>
      </c>
    </row>
    <row r="81" spans="3:32" s="2" customFormat="1" ht="15" customHeight="1" x14ac:dyDescent="0.2">
      <c r="C81" s="27">
        <v>44</v>
      </c>
      <c r="D81" s="42" t="str">
        <f>IF(Liste!C48=0," ",Liste!C48)</f>
        <v xml:space="preserve"> </v>
      </c>
      <c r="E81" s="42" t="str">
        <f>IF(Liste!D48=0," ",Liste!D48)</f>
        <v xml:space="preserve"> </v>
      </c>
      <c r="F81" s="19">
        <v>10</v>
      </c>
      <c r="G81" s="19">
        <v>10</v>
      </c>
      <c r="H81" s="19">
        <v>10</v>
      </c>
      <c r="I81" s="19">
        <v>10</v>
      </c>
      <c r="J81" s="19">
        <v>10</v>
      </c>
      <c r="K81" s="19">
        <v>10</v>
      </c>
      <c r="L81" s="19">
        <v>10</v>
      </c>
      <c r="M81" s="19">
        <v>10</v>
      </c>
      <c r="N81" s="19">
        <v>10</v>
      </c>
      <c r="O81" s="19">
        <v>10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40">
        <f t="shared" si="3"/>
        <v>100</v>
      </c>
      <c r="AF81" s="41" t="str">
        <f t="shared" si="4"/>
        <v>PEKİYİ</v>
      </c>
    </row>
    <row r="82" spans="3:32" s="2" customFormat="1" ht="15" customHeight="1" x14ac:dyDescent="0.2">
      <c r="C82" s="27">
        <v>45</v>
      </c>
      <c r="D82" s="42" t="str">
        <f>IF(Liste!C49=0," ",Liste!C49)</f>
        <v xml:space="preserve"> </v>
      </c>
      <c r="E82" s="42" t="str">
        <f>IF(Liste!D49=0," ",Liste!D49)</f>
        <v xml:space="preserve"> </v>
      </c>
      <c r="F82" s="19">
        <v>10</v>
      </c>
      <c r="G82" s="19">
        <v>10</v>
      </c>
      <c r="H82" s="19">
        <v>10</v>
      </c>
      <c r="I82" s="19">
        <v>10</v>
      </c>
      <c r="J82" s="19">
        <v>10</v>
      </c>
      <c r="K82" s="19">
        <v>10</v>
      </c>
      <c r="L82" s="19">
        <v>10</v>
      </c>
      <c r="M82" s="19">
        <v>10</v>
      </c>
      <c r="N82" s="19">
        <v>10</v>
      </c>
      <c r="O82" s="19">
        <v>10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40">
        <f t="shared" si="3"/>
        <v>100</v>
      </c>
      <c r="AF82" s="41" t="str">
        <f t="shared" si="4"/>
        <v>PEKİYİ</v>
      </c>
    </row>
    <row r="83" spans="3:32" s="2" customFormat="1" ht="15" customHeight="1" x14ac:dyDescent="0.2">
      <c r="C83" s="27">
        <v>46</v>
      </c>
      <c r="D83" s="42" t="str">
        <f>IF(Liste!C50=0," ",Liste!C50)</f>
        <v xml:space="preserve"> </v>
      </c>
      <c r="E83" s="42" t="str">
        <f>IF(Liste!D50=0," ",Liste!D50)</f>
        <v xml:space="preserve"> </v>
      </c>
      <c r="F83" s="19">
        <v>10</v>
      </c>
      <c r="G83" s="19">
        <v>10</v>
      </c>
      <c r="H83" s="19">
        <v>10</v>
      </c>
      <c r="I83" s="19">
        <v>10</v>
      </c>
      <c r="J83" s="19">
        <v>10</v>
      </c>
      <c r="K83" s="19">
        <v>10</v>
      </c>
      <c r="L83" s="19">
        <v>10</v>
      </c>
      <c r="M83" s="19">
        <v>10</v>
      </c>
      <c r="N83" s="19">
        <v>10</v>
      </c>
      <c r="O83" s="19">
        <v>10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40">
        <f t="shared" si="3"/>
        <v>100</v>
      </c>
      <c r="AF83" s="41" t="str">
        <f t="shared" si="4"/>
        <v>PEKİYİ</v>
      </c>
    </row>
    <row r="84" spans="3:32" s="2" customFormat="1" ht="15" customHeight="1" thickBot="1" x14ac:dyDescent="0.25">
      <c r="C84" s="27">
        <v>47</v>
      </c>
      <c r="D84" s="42" t="str">
        <f>IF(Liste!C51=0," ",Liste!C51)</f>
        <v xml:space="preserve"> </v>
      </c>
      <c r="E84" s="42" t="str">
        <f>IF(Liste!D51=0," ",Liste!D51)</f>
        <v xml:space="preserve"> </v>
      </c>
      <c r="F84" s="53">
        <v>10</v>
      </c>
      <c r="G84" s="53">
        <v>10</v>
      </c>
      <c r="H84" s="53">
        <v>10</v>
      </c>
      <c r="I84" s="53">
        <v>10</v>
      </c>
      <c r="J84" s="53">
        <v>10</v>
      </c>
      <c r="K84" s="53">
        <v>10</v>
      </c>
      <c r="L84" s="53">
        <v>10</v>
      </c>
      <c r="M84" s="53">
        <v>10</v>
      </c>
      <c r="N84" s="53">
        <v>10</v>
      </c>
      <c r="O84" s="53">
        <v>10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40">
        <f t="shared" si="3"/>
        <v>100</v>
      </c>
      <c r="AF84" s="41" t="str">
        <f t="shared" si="4"/>
        <v>PEKİYİ</v>
      </c>
    </row>
    <row r="85" spans="3:32" s="2" customFormat="1" ht="13.5" thickBot="1" x14ac:dyDescent="0.25">
      <c r="C85" s="101" t="s">
        <v>7</v>
      </c>
      <c r="D85" s="102"/>
      <c r="E85" s="102"/>
      <c r="F85" s="52">
        <f>IF(F9=0," ",((SUM(F38:F84)/COUNT(F38:F84))*100)/F9)</f>
        <v>46.808510638297875</v>
      </c>
      <c r="G85" s="52">
        <f>IF(F10=0," ",((SUM(G38:G84)/COUNT(G38:G84))*100)/F10)</f>
        <v>100</v>
      </c>
      <c r="H85" s="52">
        <f>IF(F11=0," ",((SUM(H38:H84)/COUNT(H38:H84))*100)/F11)</f>
        <v>100</v>
      </c>
      <c r="I85" s="52">
        <f>IF(F12=0," ",((SUM(I38:I84)/COUNT(I38:I84))*100)/F12)</f>
        <v>100</v>
      </c>
      <c r="J85" s="52">
        <f>IF(F13=0," ",((SUM(J38:J84)/COUNT(J38:J84))*100)/F13)</f>
        <v>100</v>
      </c>
      <c r="K85" s="52">
        <f>IF(F14=0," ",((SUM(K38:K84)/COUNT(K38:K84))*100)/F14)</f>
        <v>100</v>
      </c>
      <c r="L85" s="52">
        <f>IF(F15=0," ",((SUM(L38:L84)/COUNT(L38:L84))*100)/F15)</f>
        <v>100</v>
      </c>
      <c r="M85" s="52">
        <f>IF(F16=0," ",((SUM(M38:M84)/COUNT(M38:M84))*100)/F16)</f>
        <v>100</v>
      </c>
      <c r="N85" s="52">
        <f>IF(F17=0," ",((SUM(N38:N84)/COUNT(N38:N84))*100)/F17)</f>
        <v>100</v>
      </c>
      <c r="O85" s="52">
        <f>IF(F18=0," ",((SUM(O38:O84)/COUNT(O38:O84))*100)/F18)</f>
        <v>100</v>
      </c>
      <c r="P85" s="52" t="str">
        <f>IF(F19=0," ",((SUM(P38:P84)/COUNT(P38:P84))*100)/F19)</f>
        <v xml:space="preserve"> </v>
      </c>
      <c r="Q85" s="52" t="str">
        <f>IF(F20=0," ",((SUM(Q38:Q84)/COUNT(Q38:Q84))*100)/F20)</f>
        <v xml:space="preserve"> </v>
      </c>
      <c r="R85" s="52" t="str">
        <f>IF(F21=0," ",((SUM(R38:R84)/COUNT(R38:R84))*100)/F21)</f>
        <v xml:space="preserve"> </v>
      </c>
      <c r="S85" s="52" t="str">
        <f>IF(F22=0," ",((SUM(S38:S84)/COUNT(S38:S84))*100)/F22)</f>
        <v xml:space="preserve"> </v>
      </c>
      <c r="T85" s="52" t="str">
        <f>IF(F23=0," ",((SUM(T38:T84)/COUNT(T38:T84))*100)/F23)</f>
        <v xml:space="preserve"> </v>
      </c>
      <c r="U85" s="52" t="str">
        <f>IF(F24=0," ",((SUM(U38:U84)/COUNT(U38:U84))*100)/F24)</f>
        <v xml:space="preserve"> </v>
      </c>
      <c r="V85" s="52" t="str">
        <f>IF(F25=0," ",((SUM(V38:V84)/COUNT(V38:V84))*100)/F25)</f>
        <v xml:space="preserve"> </v>
      </c>
      <c r="W85" s="52" t="str">
        <f>IF(F26=0," ",((SUM(W38:W84)/COUNT(W38:W84))*100)/F26)</f>
        <v xml:space="preserve"> </v>
      </c>
      <c r="X85" s="52" t="str">
        <f>IF(F27=0," ",((SUM(X38:X84)/COUNT(X38:X84))*100)/F27)</f>
        <v xml:space="preserve"> </v>
      </c>
      <c r="Y85" s="52" t="str">
        <f>IF(F28=0," ",((SUM(Y38:Y84)/COUNT(Y38:Y84))*100)/F28)</f>
        <v xml:space="preserve"> </v>
      </c>
      <c r="Z85" s="52" t="str">
        <f>IF(F29=0," ",((SUM(Z38:Z84)/COUNT(Z38:Z84))*100)/F29)</f>
        <v xml:space="preserve"> </v>
      </c>
      <c r="AA85" s="52" t="str">
        <f>IF(F30=0," ",((SUM(AA38:AA84)/COUNT(AA38:AA84))*100)/F30)</f>
        <v xml:space="preserve"> </v>
      </c>
      <c r="AB85" s="52" t="str">
        <f>IF(F31=0," ",((SUM(AB38:AB84)/COUNT(AB38:AB84))*100)/F31)</f>
        <v xml:space="preserve"> </v>
      </c>
      <c r="AC85" s="52" t="str">
        <f>IF(F32=0," ",((SUM(AC38:AC84)/COUNT(AC38:AC84))*100)/F32)</f>
        <v xml:space="preserve"> </v>
      </c>
      <c r="AD85" s="52" t="str">
        <f>IF(F33=0," ",((SUM(AD38:AD84)/COUNT(AD38:AD84))*100)/F33)</f>
        <v xml:space="preserve"> </v>
      </c>
      <c r="AE85" s="25"/>
      <c r="AF85" s="25"/>
    </row>
    <row r="86" spans="3:32" s="2" customForma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3:32" s="2" customForma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3:32" s="2" customFormat="1" x14ac:dyDescent="0.2">
      <c r="Y88" s="37"/>
      <c r="Z88" s="37"/>
      <c r="AA88" s="37"/>
      <c r="AB88" s="117">
        <f ca="1">TODAY()</f>
        <v>45000</v>
      </c>
      <c r="AC88" s="117"/>
      <c r="AD88" s="117"/>
      <c r="AE88" s="117"/>
      <c r="AF88" s="117"/>
    </row>
    <row r="89" spans="3:32" s="2" customFormat="1" x14ac:dyDescent="0.2">
      <c r="Y89" s="39"/>
      <c r="Z89" s="39"/>
      <c r="AA89" s="39"/>
      <c r="AB89" s="141">
        <f>Liste!H10</f>
        <v>0</v>
      </c>
      <c r="AC89" s="141"/>
      <c r="AD89" s="141"/>
      <c r="AE89" s="141"/>
      <c r="AF89" s="141"/>
    </row>
    <row r="90" spans="3:32" s="2" customFormat="1" x14ac:dyDescent="0.2">
      <c r="Y90" s="38"/>
      <c r="Z90" s="38"/>
      <c r="AA90" s="38"/>
      <c r="AB90" s="136" t="s">
        <v>40</v>
      </c>
      <c r="AC90" s="136"/>
      <c r="AD90" s="136"/>
      <c r="AE90" s="136"/>
      <c r="AF90" s="136"/>
    </row>
  </sheetData>
  <sheetProtection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C5:D5"/>
    <mergeCell ref="E5:F5"/>
    <mergeCell ref="G5:J5"/>
    <mergeCell ref="K5:P5"/>
    <mergeCell ref="R5:AC5"/>
    <mergeCell ref="AD5:AE5"/>
    <mergeCell ref="AH5:AJ7"/>
    <mergeCell ref="C6:D6"/>
    <mergeCell ref="E6:F6"/>
    <mergeCell ref="G6:J6"/>
    <mergeCell ref="K6:P6"/>
    <mergeCell ref="R6:AF6"/>
    <mergeCell ref="R7:AF10"/>
    <mergeCell ref="C8:E8"/>
    <mergeCell ref="H8:P8"/>
    <mergeCell ref="D9:E9"/>
    <mergeCell ref="H9:N9"/>
    <mergeCell ref="O9:P9"/>
    <mergeCell ref="D10:E10"/>
    <mergeCell ref="H10:N10"/>
    <mergeCell ref="O10:P10"/>
    <mergeCell ref="D11:E11"/>
    <mergeCell ref="H11:N11"/>
    <mergeCell ref="O11:P11"/>
    <mergeCell ref="R11:AF14"/>
    <mergeCell ref="D12:E12"/>
    <mergeCell ref="H12:N12"/>
    <mergeCell ref="O12:P12"/>
    <mergeCell ref="D13:E13"/>
    <mergeCell ref="H13:N13"/>
    <mergeCell ref="O13:P13"/>
    <mergeCell ref="D18:E18"/>
    <mergeCell ref="H18:AF18"/>
    <mergeCell ref="D14:E14"/>
    <mergeCell ref="H14:P14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C85:E85"/>
    <mergeCell ref="AB88:AF88"/>
    <mergeCell ref="AB89:AF89"/>
    <mergeCell ref="AB90:AF90"/>
    <mergeCell ref="D31:E31"/>
    <mergeCell ref="D32:E32"/>
    <mergeCell ref="D33:E33"/>
    <mergeCell ref="C34:E34"/>
    <mergeCell ref="C36:E36"/>
    <mergeCell ref="F36:AD36"/>
    <mergeCell ref="AE36:AE37"/>
    <mergeCell ref="AF36:AF37"/>
  </mergeCells>
  <conditionalFormatting sqref="F85:O85">
    <cfRule type="cellIs" dxfId="19" priority="4" stopIfTrue="1" operator="lessThan">
      <formula>50</formula>
    </cfRule>
  </conditionalFormatting>
  <conditionalFormatting sqref="F85:AD85">
    <cfRule type="cellIs" dxfId="18" priority="2" stopIfTrue="1" operator="lessThan">
      <formula>50</formula>
    </cfRule>
    <cfRule type="cellIs" dxfId="17" priority="3" stopIfTrue="1" operator="lessThan">
      <formula>50</formula>
    </cfRule>
  </conditionalFormatting>
  <conditionalFormatting sqref="AF38:AF84">
    <cfRule type="cellIs" dxfId="16" priority="1" operator="equal">
      <formula>"GEÇMEZ"</formula>
    </cfRule>
  </conditionalFormatting>
  <printOptions horizontalCentered="1" verticalCentered="1"/>
  <pageMargins left="0" right="0" top="0" bottom="0" header="0" footer="0"/>
  <pageSetup paperSize="9" scale="6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J90"/>
  <sheetViews>
    <sheetView topLeftCell="A49" workbookViewId="0">
      <selection sqref="A1:XFD1048576"/>
    </sheetView>
  </sheetViews>
  <sheetFormatPr defaultRowHeight="12.75" x14ac:dyDescent="0.2"/>
  <cols>
    <col min="1" max="1" width="2.85546875" style="2" customWidth="1"/>
    <col min="2" max="2" width="2.7109375" style="2" customWidth="1"/>
    <col min="3" max="3" width="5.5703125" style="2" customWidth="1"/>
    <col min="4" max="4" width="6.7109375" style="2" customWidth="1"/>
    <col min="5" max="5" width="26.42578125" style="2" customWidth="1"/>
    <col min="6" max="30" width="4.570312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10" customWidth="1"/>
    <col min="35" max="35" width="9.140625" style="11"/>
    <col min="36" max="36" width="25" style="11" customWidth="1"/>
    <col min="37" max="16384" width="9.140625" style="2"/>
  </cols>
  <sheetData>
    <row r="1" spans="2:36" ht="9" customHeight="1" x14ac:dyDescent="0.2"/>
    <row r="2" spans="2:36" ht="30" customHeight="1" thickBot="1" x14ac:dyDescent="0.25">
      <c r="B2" s="1"/>
      <c r="C2" s="77" t="s">
        <v>21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"/>
      <c r="AH2" s="75"/>
      <c r="AI2" s="75"/>
      <c r="AJ2" s="75"/>
    </row>
    <row r="3" spans="2:36" ht="15" customHeight="1" x14ac:dyDescent="0.2">
      <c r="B3" s="20"/>
      <c r="C3" s="84" t="s">
        <v>12</v>
      </c>
      <c r="D3" s="85"/>
      <c r="E3" s="92" t="str">
        <f>Liste!G4&amp;Liste!H4</f>
        <v>:</v>
      </c>
      <c r="F3" s="92"/>
      <c r="G3" s="83" t="s">
        <v>15</v>
      </c>
      <c r="H3" s="83"/>
      <c r="I3" s="83"/>
      <c r="J3" s="83"/>
      <c r="K3" s="92" t="str">
        <f>Liste!G6&amp;" "&amp;Liste!H6</f>
        <v xml:space="preserve">: </v>
      </c>
      <c r="L3" s="92"/>
      <c r="M3" s="92"/>
      <c r="N3" s="92"/>
      <c r="O3" s="92"/>
      <c r="P3" s="110"/>
      <c r="Q3" s="21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76"/>
      <c r="AI3" s="75"/>
      <c r="AJ3" s="75"/>
    </row>
    <row r="4" spans="2:36" ht="15" customHeight="1" thickBot="1" x14ac:dyDescent="0.25">
      <c r="B4" s="20"/>
      <c r="C4" s="107" t="s">
        <v>13</v>
      </c>
      <c r="D4" s="108"/>
      <c r="E4" s="109" t="str">
        <f>Liste!G5&amp;Liste!H5</f>
        <v>:</v>
      </c>
      <c r="F4" s="109"/>
      <c r="G4" s="78" t="s">
        <v>33</v>
      </c>
      <c r="H4" s="78"/>
      <c r="I4" s="78"/>
      <c r="J4" s="78"/>
      <c r="K4" s="109" t="s">
        <v>44</v>
      </c>
      <c r="L4" s="109"/>
      <c r="M4" s="109"/>
      <c r="N4" s="109"/>
      <c r="O4" s="109"/>
      <c r="P4" s="11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 x14ac:dyDescent="0.2">
      <c r="B5" s="20"/>
      <c r="C5" s="107" t="s">
        <v>14</v>
      </c>
      <c r="D5" s="108"/>
      <c r="E5" s="109" t="s">
        <v>23</v>
      </c>
      <c r="F5" s="109"/>
      <c r="G5" s="78" t="s">
        <v>26</v>
      </c>
      <c r="H5" s="78"/>
      <c r="I5" s="78"/>
      <c r="J5" s="78"/>
      <c r="K5" s="109" t="str">
        <f>Liste!G8&amp;" "&amp;Liste!H7</f>
        <v xml:space="preserve">: </v>
      </c>
      <c r="L5" s="109"/>
      <c r="M5" s="109"/>
      <c r="N5" s="109"/>
      <c r="O5" s="109"/>
      <c r="P5" s="111"/>
      <c r="Q5" s="21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>
        <f>O16</f>
        <v>1</v>
      </c>
      <c r="AE5" s="93"/>
      <c r="AF5" s="47" t="s">
        <v>19</v>
      </c>
      <c r="AH5" s="68" t="s">
        <v>32</v>
      </c>
      <c r="AI5" s="68"/>
      <c r="AJ5" s="68"/>
    </row>
    <row r="6" spans="2:36" ht="15" customHeight="1" thickBot="1" x14ac:dyDescent="0.25">
      <c r="B6" s="20"/>
      <c r="C6" s="80" t="s">
        <v>27</v>
      </c>
      <c r="D6" s="81"/>
      <c r="E6" s="115" t="str">
        <f>Liste!G7&amp;Liste!H8</f>
        <v>:</v>
      </c>
      <c r="F6" s="115"/>
      <c r="G6" s="82"/>
      <c r="H6" s="82"/>
      <c r="I6" s="82"/>
      <c r="J6" s="82"/>
      <c r="K6" s="115"/>
      <c r="L6" s="115"/>
      <c r="M6" s="115"/>
      <c r="N6" s="115"/>
      <c r="O6" s="115"/>
      <c r="P6" s="116"/>
      <c r="Q6" s="21"/>
      <c r="R6" s="112" t="s">
        <v>42</v>
      </c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4"/>
      <c r="AH6" s="68"/>
      <c r="AI6" s="68"/>
      <c r="AJ6" s="68"/>
    </row>
    <row r="7" spans="2:36" ht="13.5" customHeight="1" thickBot="1" x14ac:dyDescent="0.2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1"/>
      <c r="R7" s="69" t="str">
        <f>CONCATENATE(AJ9,AJ10,AJ11,AJ12,AJ13,AJ14,AJ15,AJ16,AJ17,AJ18,AJ19,AJ20,AJ21,AJ23,AJ24,AJ25,AJ26,AJ27,AJ28,AJ29,AJ30,AJ31,AJ32,AJ33)</f>
        <v xml:space="preserve">    * SICAK VE SOĞUK RENKLER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1"/>
      <c r="AH7" s="68"/>
      <c r="AI7" s="68"/>
      <c r="AJ7" s="68"/>
    </row>
    <row r="8" spans="2:36" ht="21" customHeight="1" x14ac:dyDescent="0.2">
      <c r="B8" s="1"/>
      <c r="C8" s="122" t="s">
        <v>20</v>
      </c>
      <c r="D8" s="123"/>
      <c r="E8" s="123"/>
      <c r="F8" s="24" t="s">
        <v>16</v>
      </c>
      <c r="G8" s="3"/>
      <c r="H8" s="133" t="s">
        <v>9</v>
      </c>
      <c r="I8" s="134"/>
      <c r="J8" s="134"/>
      <c r="K8" s="134"/>
      <c r="L8" s="134"/>
      <c r="M8" s="134"/>
      <c r="N8" s="134"/>
      <c r="O8" s="134"/>
      <c r="P8" s="135"/>
      <c r="Q8" s="22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1"/>
    </row>
    <row r="9" spans="2:36" ht="20.100000000000001" customHeight="1" x14ac:dyDescent="0.2">
      <c r="B9" s="1"/>
      <c r="C9" s="34">
        <v>1</v>
      </c>
      <c r="D9" s="79" t="s">
        <v>52</v>
      </c>
      <c r="E9" s="79"/>
      <c r="F9" s="35">
        <v>10</v>
      </c>
      <c r="G9" s="3"/>
      <c r="H9" s="94" t="s">
        <v>34</v>
      </c>
      <c r="I9" s="95"/>
      <c r="J9" s="95"/>
      <c r="K9" s="95"/>
      <c r="L9" s="95"/>
      <c r="M9" s="95"/>
      <c r="N9" s="95"/>
      <c r="O9" s="96">
        <f>COUNTIF(AF38:AF84,"GEÇMEZ")</f>
        <v>0</v>
      </c>
      <c r="P9" s="97"/>
      <c r="Q9" s="22"/>
      <c r="R9" s="69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1"/>
      <c r="AH9" s="12" t="str">
        <f t="shared" ref="AH9:AH33" si="0">IF(D9=0,"",D9)</f>
        <v>SICAK VE SOĞUK RENKLER</v>
      </c>
      <c r="AI9" s="13">
        <f>F85</f>
        <v>46.808510638297875</v>
      </c>
      <c r="AJ9" s="11" t="str">
        <f>IF(AI9&lt;50,"    * "&amp;AH9,"")</f>
        <v xml:space="preserve">    * SICAK VE SOĞUK RENKLER</v>
      </c>
    </row>
    <row r="10" spans="2:36" ht="20.100000000000001" customHeight="1" x14ac:dyDescent="0.2">
      <c r="B10" s="1"/>
      <c r="C10" s="34">
        <v>2</v>
      </c>
      <c r="D10" s="79" t="s">
        <v>53</v>
      </c>
      <c r="E10" s="79"/>
      <c r="F10" s="35">
        <v>10</v>
      </c>
      <c r="G10" s="3"/>
      <c r="H10" s="94" t="s">
        <v>35</v>
      </c>
      <c r="I10" s="95"/>
      <c r="J10" s="95"/>
      <c r="K10" s="95"/>
      <c r="L10" s="95"/>
      <c r="M10" s="95"/>
      <c r="N10" s="95"/>
      <c r="O10" s="96">
        <f>COUNTIF(AF38:AF84,"GEÇER")</f>
        <v>0</v>
      </c>
      <c r="P10" s="97"/>
      <c r="Q10" s="22"/>
      <c r="R10" s="69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  <c r="AH10" s="12" t="str">
        <f t="shared" si="0"/>
        <v xml:space="preserve">ÇÖZÜNÜRLÜK </v>
      </c>
      <c r="AI10" s="13">
        <f>G85</f>
        <v>100</v>
      </c>
      <c r="AJ10" s="11" t="str">
        <f t="shared" ref="AJ10:AJ27" si="1">IF(AI10&lt;50,"    * "&amp;AH10,"")</f>
        <v/>
      </c>
    </row>
    <row r="11" spans="2:36" ht="20.100000000000001" customHeight="1" x14ac:dyDescent="0.2">
      <c r="B11" s="1"/>
      <c r="C11" s="34">
        <v>3</v>
      </c>
      <c r="D11" s="79" t="s">
        <v>54</v>
      </c>
      <c r="E11" s="79"/>
      <c r="F11" s="35">
        <v>10</v>
      </c>
      <c r="G11" s="3"/>
      <c r="H11" s="94" t="s">
        <v>36</v>
      </c>
      <c r="I11" s="95"/>
      <c r="J11" s="95"/>
      <c r="K11" s="95"/>
      <c r="L11" s="95"/>
      <c r="M11" s="95"/>
      <c r="N11" s="95"/>
      <c r="O11" s="96">
        <f>COUNTIF(AF38:AF84,"ORTA")</f>
        <v>0</v>
      </c>
      <c r="P11" s="97"/>
      <c r="Q11" s="22"/>
      <c r="R11" s="72" t="s">
        <v>22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H11" s="12" t="str">
        <f t="shared" si="0"/>
        <v>SIRALI LİSTE OLUŞTURMA</v>
      </c>
      <c r="AI11" s="13">
        <f>H85</f>
        <v>100</v>
      </c>
      <c r="AJ11" s="11" t="str">
        <f t="shared" si="1"/>
        <v/>
      </c>
    </row>
    <row r="12" spans="2:36" ht="20.100000000000001" customHeight="1" x14ac:dyDescent="0.2">
      <c r="B12" s="1"/>
      <c r="C12" s="34">
        <v>4</v>
      </c>
      <c r="D12" s="79" t="s">
        <v>55</v>
      </c>
      <c r="E12" s="79"/>
      <c r="F12" s="35">
        <v>10</v>
      </c>
      <c r="G12" s="3"/>
      <c r="H12" s="94" t="s">
        <v>37</v>
      </c>
      <c r="I12" s="95"/>
      <c r="J12" s="95"/>
      <c r="K12" s="95"/>
      <c r="L12" s="95"/>
      <c r="M12" s="95"/>
      <c r="N12" s="95"/>
      <c r="O12" s="96">
        <f>COUNTIF(AF38:AF84,"İYİ")</f>
        <v>0</v>
      </c>
      <c r="P12" s="97"/>
      <c r="Q12" s="22"/>
      <c r="R12" s="72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H12" s="12" t="str">
        <f t="shared" si="0"/>
        <v>HTML ETİKETİ FONT İŞLEMLERİ</v>
      </c>
      <c r="AI12" s="13">
        <f>I85</f>
        <v>100</v>
      </c>
      <c r="AJ12" s="11" t="str">
        <f t="shared" si="1"/>
        <v/>
      </c>
    </row>
    <row r="13" spans="2:36" ht="20.100000000000001" customHeight="1" x14ac:dyDescent="0.2">
      <c r="B13" s="1"/>
      <c r="C13" s="34">
        <v>5</v>
      </c>
      <c r="D13" s="79" t="s">
        <v>56</v>
      </c>
      <c r="E13" s="79"/>
      <c r="F13" s="35">
        <v>10</v>
      </c>
      <c r="G13" s="3"/>
      <c r="H13" s="94" t="s">
        <v>38</v>
      </c>
      <c r="I13" s="95"/>
      <c r="J13" s="95"/>
      <c r="K13" s="95"/>
      <c r="L13" s="95"/>
      <c r="M13" s="95"/>
      <c r="N13" s="95"/>
      <c r="O13" s="96">
        <f>COUNTIF(AF38:AF84,"PEKİYİ")</f>
        <v>47</v>
      </c>
      <c r="P13" s="97"/>
      <c r="Q13" s="22"/>
      <c r="R13" s="72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  <c r="AH13" s="12" t="str">
        <f t="shared" si="0"/>
        <v>LİNK OLUŞTURMA</v>
      </c>
      <c r="AI13" s="13">
        <f>J85</f>
        <v>100</v>
      </c>
      <c r="AJ13" s="11" t="str">
        <f t="shared" si="1"/>
        <v/>
      </c>
    </row>
    <row r="14" spans="2:36" ht="20.100000000000001" customHeight="1" x14ac:dyDescent="0.2">
      <c r="B14" s="1"/>
      <c r="C14" s="34">
        <v>6</v>
      </c>
      <c r="D14" s="79" t="s">
        <v>57</v>
      </c>
      <c r="E14" s="79"/>
      <c r="F14" s="35">
        <v>10</v>
      </c>
      <c r="G14" s="3"/>
      <c r="H14" s="98"/>
      <c r="I14" s="99"/>
      <c r="J14" s="99"/>
      <c r="K14" s="99"/>
      <c r="L14" s="99"/>
      <c r="M14" s="99"/>
      <c r="N14" s="99"/>
      <c r="O14" s="99"/>
      <c r="P14" s="100"/>
      <c r="Q14" s="22"/>
      <c r="R14" s="7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4"/>
      <c r="AH14" s="12" t="str">
        <f t="shared" si="0"/>
        <v>TABLO OLUŞTURMA</v>
      </c>
      <c r="AI14" s="13">
        <f>K85</f>
        <v>100</v>
      </c>
      <c r="AJ14" s="11" t="str">
        <f t="shared" si="1"/>
        <v/>
      </c>
    </row>
    <row r="15" spans="2:36" ht="17.25" customHeight="1" x14ac:dyDescent="0.2">
      <c r="B15" s="1"/>
      <c r="C15" s="34">
        <v>7</v>
      </c>
      <c r="D15" s="79" t="s">
        <v>58</v>
      </c>
      <c r="E15" s="79"/>
      <c r="F15" s="35">
        <v>10</v>
      </c>
      <c r="G15" s="3"/>
      <c r="H15" s="94" t="s">
        <v>10</v>
      </c>
      <c r="I15" s="95"/>
      <c r="J15" s="95"/>
      <c r="K15" s="95"/>
      <c r="L15" s="95"/>
      <c r="M15" s="95"/>
      <c r="N15" s="95"/>
      <c r="O15" s="124">
        <f>IF(COUNT(AE38:AE84)=0," ",SUM(AE38:AE84)/COUNT(AE38:AE84))</f>
        <v>94.680851063829792</v>
      </c>
      <c r="P15" s="125"/>
      <c r="Q15" s="23"/>
      <c r="R15" s="48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137">
        <f>Liste!H8</f>
        <v>0</v>
      </c>
      <c r="AD15" s="137"/>
      <c r="AE15" s="137"/>
      <c r="AF15" s="138"/>
      <c r="AH15" s="12" t="str">
        <f t="shared" si="0"/>
        <v>FORM OLUŞTURMA</v>
      </c>
      <c r="AI15" s="13">
        <f>L85</f>
        <v>100</v>
      </c>
      <c r="AJ15" s="11" t="str">
        <f t="shared" si="1"/>
        <v/>
      </c>
    </row>
    <row r="16" spans="2:36" ht="20.100000000000001" customHeight="1" thickBot="1" x14ac:dyDescent="0.25">
      <c r="B16" s="1"/>
      <c r="C16" s="34">
        <v>8</v>
      </c>
      <c r="D16" s="79" t="s">
        <v>59</v>
      </c>
      <c r="E16" s="79"/>
      <c r="F16" s="35">
        <v>10</v>
      </c>
      <c r="G16" s="3"/>
      <c r="H16" s="131" t="s">
        <v>41</v>
      </c>
      <c r="I16" s="132"/>
      <c r="J16" s="132"/>
      <c r="K16" s="132"/>
      <c r="L16" s="132"/>
      <c r="M16" s="132"/>
      <c r="N16" s="132"/>
      <c r="O16" s="126">
        <f>SUM(O10:O13)/SUM(O9:O14)</f>
        <v>1</v>
      </c>
      <c r="P16" s="127"/>
      <c r="Q16" s="22"/>
      <c r="R16" s="50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139">
        <f>Liste!H9</f>
        <v>0</v>
      </c>
      <c r="AD16" s="139"/>
      <c r="AE16" s="139"/>
      <c r="AF16" s="140"/>
      <c r="AH16" s="12" t="str">
        <f t="shared" si="0"/>
        <v>CSS KULLANIMI</v>
      </c>
      <c r="AI16" s="13">
        <f>M85</f>
        <v>100</v>
      </c>
      <c r="AJ16" s="11" t="str">
        <f t="shared" si="1"/>
        <v/>
      </c>
    </row>
    <row r="17" spans="2:36" ht="20.100000000000001" customHeight="1" thickBot="1" x14ac:dyDescent="0.25">
      <c r="B17" s="1"/>
      <c r="C17" s="34">
        <v>9</v>
      </c>
      <c r="D17" s="79" t="s">
        <v>61</v>
      </c>
      <c r="E17" s="79"/>
      <c r="F17" s="35">
        <v>10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2" t="str">
        <f t="shared" si="0"/>
        <v>TABLO DÜZENLEME</v>
      </c>
      <c r="AI17" s="13">
        <f>N85</f>
        <v>100</v>
      </c>
      <c r="AJ17" s="11" t="str">
        <f t="shared" si="1"/>
        <v/>
      </c>
    </row>
    <row r="18" spans="2:36" ht="20.100000000000001" customHeight="1" x14ac:dyDescent="0.2">
      <c r="B18" s="1"/>
      <c r="C18" s="34">
        <v>10</v>
      </c>
      <c r="D18" s="79" t="s">
        <v>62</v>
      </c>
      <c r="E18" s="79"/>
      <c r="F18" s="35">
        <v>10</v>
      </c>
      <c r="G18" s="21"/>
      <c r="H18" s="142" t="s">
        <v>17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4"/>
      <c r="AH18" s="12" t="str">
        <f t="shared" si="0"/>
        <v>FORM ELEMANLARI</v>
      </c>
      <c r="AI18" s="13">
        <f>O85</f>
        <v>100</v>
      </c>
      <c r="AJ18" s="11" t="str">
        <f t="shared" si="1"/>
        <v/>
      </c>
    </row>
    <row r="19" spans="2:36" ht="20.100000000000001" customHeight="1" x14ac:dyDescent="0.2">
      <c r="B19" s="1"/>
      <c r="C19" s="34">
        <v>11</v>
      </c>
      <c r="D19" s="79"/>
      <c r="E19" s="79"/>
      <c r="F19" s="35"/>
      <c r="G19" s="21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H19" s="12" t="str">
        <f t="shared" si="0"/>
        <v/>
      </c>
      <c r="AI19" s="13" t="str">
        <f>P85</f>
        <v xml:space="preserve"> </v>
      </c>
      <c r="AJ19" s="11" t="str">
        <f t="shared" si="1"/>
        <v/>
      </c>
    </row>
    <row r="20" spans="2:36" ht="20.100000000000001" customHeight="1" x14ac:dyDescent="0.2">
      <c r="B20" s="1"/>
      <c r="C20" s="34">
        <v>12</v>
      </c>
      <c r="D20" s="79"/>
      <c r="E20" s="79"/>
      <c r="F20" s="35"/>
      <c r="G20" s="21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  <c r="AH20" s="12" t="str">
        <f t="shared" si="0"/>
        <v/>
      </c>
      <c r="AI20" s="13" t="str">
        <f>Q85</f>
        <v xml:space="preserve"> </v>
      </c>
      <c r="AJ20" s="11" t="str">
        <f t="shared" si="1"/>
        <v/>
      </c>
    </row>
    <row r="21" spans="2:36" ht="20.100000000000001" customHeight="1" x14ac:dyDescent="0.2">
      <c r="B21" s="1"/>
      <c r="C21" s="34">
        <v>13</v>
      </c>
      <c r="D21" s="79"/>
      <c r="E21" s="79"/>
      <c r="F21" s="35"/>
      <c r="G21" s="21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H21" s="12" t="str">
        <f t="shared" si="0"/>
        <v/>
      </c>
      <c r="AI21" s="13" t="str">
        <f>R85</f>
        <v xml:space="preserve"> </v>
      </c>
      <c r="AJ21" s="11" t="str">
        <f t="shared" si="1"/>
        <v/>
      </c>
    </row>
    <row r="22" spans="2:36" ht="20.100000000000001" customHeight="1" x14ac:dyDescent="0.2">
      <c r="B22" s="1"/>
      <c r="C22" s="34">
        <v>14</v>
      </c>
      <c r="D22" s="79"/>
      <c r="E22" s="79"/>
      <c r="F22" s="35"/>
      <c r="G22" s="21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  <c r="AH22" s="12" t="str">
        <f t="shared" si="0"/>
        <v/>
      </c>
      <c r="AI22" s="13" t="str">
        <f>S85</f>
        <v xml:space="preserve"> </v>
      </c>
      <c r="AJ22" s="11" t="str">
        <f t="shared" si="1"/>
        <v/>
      </c>
    </row>
    <row r="23" spans="2:36" ht="20.100000000000001" customHeight="1" x14ac:dyDescent="0.2">
      <c r="B23" s="1"/>
      <c r="C23" s="34">
        <v>15</v>
      </c>
      <c r="D23" s="79"/>
      <c r="E23" s="79"/>
      <c r="F23" s="35"/>
      <c r="G23" s="21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  <c r="AH23" s="12" t="str">
        <f t="shared" si="0"/>
        <v/>
      </c>
      <c r="AI23" s="13" t="str">
        <f>T85</f>
        <v xml:space="preserve"> </v>
      </c>
      <c r="AJ23" s="11" t="str">
        <f t="shared" si="1"/>
        <v/>
      </c>
    </row>
    <row r="24" spans="2:36" ht="20.100000000000001" customHeight="1" x14ac:dyDescent="0.2">
      <c r="B24" s="1"/>
      <c r="C24" s="34">
        <v>16</v>
      </c>
      <c r="D24" s="79"/>
      <c r="E24" s="79"/>
      <c r="F24" s="35"/>
      <c r="G24" s="21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H24" s="12" t="str">
        <f t="shared" si="0"/>
        <v/>
      </c>
      <c r="AI24" s="13" t="str">
        <f>U85</f>
        <v xml:space="preserve"> </v>
      </c>
      <c r="AJ24" s="11" t="str">
        <f t="shared" si="1"/>
        <v/>
      </c>
    </row>
    <row r="25" spans="2:36" ht="20.100000000000001" customHeight="1" x14ac:dyDescent="0.2">
      <c r="B25" s="1"/>
      <c r="C25" s="34">
        <v>17</v>
      </c>
      <c r="D25" s="79"/>
      <c r="E25" s="79"/>
      <c r="F25" s="35"/>
      <c r="G25" s="21"/>
      <c r="H25" s="2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H25" s="12" t="str">
        <f t="shared" si="0"/>
        <v/>
      </c>
      <c r="AI25" s="13" t="str">
        <f>V85</f>
        <v xml:space="preserve"> </v>
      </c>
      <c r="AJ25" s="11" t="str">
        <f t="shared" si="1"/>
        <v/>
      </c>
    </row>
    <row r="26" spans="2:36" ht="20.100000000000001" customHeight="1" x14ac:dyDescent="0.2">
      <c r="B26" s="1"/>
      <c r="C26" s="34">
        <v>18</v>
      </c>
      <c r="D26" s="79"/>
      <c r="E26" s="79"/>
      <c r="F26" s="35"/>
      <c r="G26" s="21"/>
      <c r="H26" s="28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H26" s="12" t="str">
        <f t="shared" si="0"/>
        <v/>
      </c>
      <c r="AI26" s="13" t="str">
        <f>W85</f>
        <v xml:space="preserve"> </v>
      </c>
      <c r="AJ26" s="11" t="str">
        <f t="shared" si="1"/>
        <v/>
      </c>
    </row>
    <row r="27" spans="2:36" ht="20.100000000000001" customHeight="1" x14ac:dyDescent="0.2">
      <c r="B27" s="1"/>
      <c r="C27" s="34">
        <v>19</v>
      </c>
      <c r="D27" s="79"/>
      <c r="E27" s="79"/>
      <c r="F27" s="35"/>
      <c r="G27" s="21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H27" s="12" t="str">
        <f t="shared" si="0"/>
        <v/>
      </c>
      <c r="AI27" s="13" t="str">
        <f>X85</f>
        <v xml:space="preserve"> </v>
      </c>
      <c r="AJ27" s="11" t="str">
        <f t="shared" si="1"/>
        <v/>
      </c>
    </row>
    <row r="28" spans="2:36" ht="20.100000000000001" customHeight="1" x14ac:dyDescent="0.2">
      <c r="B28" s="1"/>
      <c r="C28" s="34">
        <v>20</v>
      </c>
      <c r="D28" s="79"/>
      <c r="E28" s="79"/>
      <c r="F28" s="35"/>
      <c r="G28" s="21"/>
      <c r="H28" s="2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H28" s="12" t="str">
        <f t="shared" si="0"/>
        <v/>
      </c>
      <c r="AI28" s="13" t="str">
        <f>Y85</f>
        <v xml:space="preserve"> </v>
      </c>
      <c r="AJ28" s="11" t="str">
        <f>IF(AI28&lt;50,"    * "&amp;AH28,"")</f>
        <v/>
      </c>
    </row>
    <row r="29" spans="2:36" ht="20.100000000000001" customHeight="1" x14ac:dyDescent="0.2">
      <c r="B29" s="1"/>
      <c r="C29" s="34">
        <v>21</v>
      </c>
      <c r="D29" s="79"/>
      <c r="E29" s="79"/>
      <c r="F29" s="35"/>
      <c r="G29" s="21"/>
      <c r="H29" s="2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H29" s="12" t="str">
        <f t="shared" si="0"/>
        <v/>
      </c>
      <c r="AI29" s="13" t="str">
        <f>Z85</f>
        <v xml:space="preserve"> </v>
      </c>
      <c r="AJ29" s="11" t="str">
        <f t="shared" ref="AJ29:AJ33" si="2">IF(AI29&lt;50,"    * "&amp;AH29,"")</f>
        <v/>
      </c>
    </row>
    <row r="30" spans="2:36" ht="20.100000000000001" customHeight="1" x14ac:dyDescent="0.2">
      <c r="B30" s="1"/>
      <c r="C30" s="34">
        <v>22</v>
      </c>
      <c r="D30" s="79"/>
      <c r="E30" s="79"/>
      <c r="F30" s="35"/>
      <c r="G30" s="21"/>
      <c r="H30" s="28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H30" s="12" t="str">
        <f t="shared" si="0"/>
        <v/>
      </c>
      <c r="AI30" s="13" t="str">
        <f>AA85</f>
        <v xml:space="preserve"> </v>
      </c>
      <c r="AJ30" s="11" t="str">
        <f t="shared" si="2"/>
        <v/>
      </c>
    </row>
    <row r="31" spans="2:36" ht="20.100000000000001" customHeight="1" x14ac:dyDescent="0.2">
      <c r="B31" s="1"/>
      <c r="C31" s="34">
        <v>23</v>
      </c>
      <c r="D31" s="79"/>
      <c r="E31" s="79"/>
      <c r="F31" s="35"/>
      <c r="G31" s="21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H31" s="12" t="str">
        <f t="shared" si="0"/>
        <v/>
      </c>
      <c r="AI31" s="13" t="str">
        <f>AB85</f>
        <v xml:space="preserve"> </v>
      </c>
      <c r="AJ31" s="11" t="str">
        <f t="shared" si="2"/>
        <v/>
      </c>
    </row>
    <row r="32" spans="2:36" ht="20.100000000000001" customHeight="1" x14ac:dyDescent="0.2">
      <c r="B32" s="1"/>
      <c r="C32" s="34">
        <v>24</v>
      </c>
      <c r="D32" s="79"/>
      <c r="E32" s="79"/>
      <c r="F32" s="35"/>
      <c r="G32" s="21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H32" s="12" t="str">
        <f t="shared" si="0"/>
        <v/>
      </c>
      <c r="AI32" s="13" t="str">
        <f>AC85</f>
        <v xml:space="preserve"> </v>
      </c>
      <c r="AJ32" s="11" t="str">
        <f t="shared" si="2"/>
        <v/>
      </c>
    </row>
    <row r="33" spans="2:36" ht="20.100000000000001" customHeight="1" x14ac:dyDescent="0.2">
      <c r="B33" s="1"/>
      <c r="C33" s="34">
        <v>25</v>
      </c>
      <c r="D33" s="79"/>
      <c r="E33" s="79"/>
      <c r="F33" s="35"/>
      <c r="G33" s="21"/>
      <c r="H33" s="2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H33" s="12" t="str">
        <f t="shared" si="0"/>
        <v/>
      </c>
      <c r="AI33" s="13" t="str">
        <f>AD85</f>
        <v xml:space="preserve"> </v>
      </c>
      <c r="AJ33" s="11" t="str">
        <f t="shared" si="2"/>
        <v/>
      </c>
    </row>
    <row r="34" spans="2:36" ht="20.100000000000001" customHeight="1" thickBot="1" x14ac:dyDescent="0.25">
      <c r="B34" s="1"/>
      <c r="C34" s="128" t="s">
        <v>8</v>
      </c>
      <c r="D34" s="129"/>
      <c r="E34" s="130"/>
      <c r="F34" s="36">
        <f>SUM(F9:F33)</f>
        <v>100</v>
      </c>
      <c r="G34" s="2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3"/>
      <c r="AH34" s="12"/>
      <c r="AI34" s="13"/>
    </row>
    <row r="35" spans="2:36" ht="27" customHeight="1" thickBot="1" x14ac:dyDescent="0.25">
      <c r="B35" s="1"/>
      <c r="C35" s="3"/>
      <c r="D35" s="3"/>
      <c r="E35" s="3"/>
      <c r="F35" s="3"/>
      <c r="G35" s="3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2"/>
      <c r="AI35" s="13"/>
    </row>
    <row r="36" spans="2:36" ht="24.95" customHeight="1" x14ac:dyDescent="0.2">
      <c r="B36" s="1"/>
      <c r="C36" s="103" t="s">
        <v>0</v>
      </c>
      <c r="D36" s="104"/>
      <c r="E36" s="104"/>
      <c r="F36" s="104" t="s">
        <v>1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18" t="s">
        <v>6</v>
      </c>
      <c r="AF36" s="120" t="s">
        <v>2</v>
      </c>
      <c r="AH36" s="12"/>
      <c r="AI36" s="13"/>
    </row>
    <row r="37" spans="2:36" ht="24.95" customHeight="1" x14ac:dyDescent="0.2">
      <c r="B37" s="1"/>
      <c r="C37" s="26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19"/>
      <c r="AF37" s="121"/>
      <c r="AH37" s="12"/>
      <c r="AI37" s="13"/>
    </row>
    <row r="38" spans="2:36" ht="15" customHeight="1" x14ac:dyDescent="0.2">
      <c r="B38" s="1"/>
      <c r="C38" s="27">
        <v>1</v>
      </c>
      <c r="D38" s="42" t="str">
        <f>IF(Liste!C5=0," ",Liste!C5)</f>
        <v xml:space="preserve"> </v>
      </c>
      <c r="E38" s="42" t="str">
        <f>IF(Liste!D5=0," ",Liste!D5)</f>
        <v xml:space="preserve"> </v>
      </c>
      <c r="F38" s="19">
        <v>0</v>
      </c>
      <c r="G38" s="19">
        <v>10</v>
      </c>
      <c r="H38" s="19">
        <v>10</v>
      </c>
      <c r="I38" s="19">
        <v>10</v>
      </c>
      <c r="J38" s="19">
        <v>10</v>
      </c>
      <c r="K38" s="19">
        <v>10</v>
      </c>
      <c r="L38" s="19">
        <v>10</v>
      </c>
      <c r="M38" s="19">
        <v>10</v>
      </c>
      <c r="N38" s="19">
        <v>10</v>
      </c>
      <c r="O38" s="19">
        <v>10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40">
        <f t="shared" ref="AE38:AE84" si="3">IF(COUNTBLANK(F38:AD38)=COLUMNS(F38:AD38)," ",IF(SUM(F38:AD38)=0,0,SUM(F38:AD38)))</f>
        <v>90</v>
      </c>
      <c r="AF38" s="41" t="str">
        <f>IF(AE38=" "," ",IF(AE38&gt;=85,"PEKİYİ",IF(AE38&gt;=70,"İYİ",IF(AE38&gt;=60,"ORTA",IF(AE38&gt;=50,"GEÇER",IF(AE38&lt;50,"GEÇMEZ"))))))</f>
        <v>PEKİYİ</v>
      </c>
      <c r="AH38" s="12"/>
      <c r="AI38" s="13"/>
    </row>
    <row r="39" spans="2:36" ht="15" customHeight="1" x14ac:dyDescent="0.2">
      <c r="B39" s="1"/>
      <c r="C39" s="27">
        <v>2</v>
      </c>
      <c r="D39" s="42" t="str">
        <f>IF(Liste!C6=0," ",Liste!C6)</f>
        <v xml:space="preserve"> </v>
      </c>
      <c r="E39" s="42" t="str">
        <f>IF(Liste!D6=0," ",Liste!D6)</f>
        <v xml:space="preserve"> </v>
      </c>
      <c r="F39" s="19">
        <v>0</v>
      </c>
      <c r="G39" s="19">
        <v>10</v>
      </c>
      <c r="H39" s="19">
        <v>10</v>
      </c>
      <c r="I39" s="19">
        <v>10</v>
      </c>
      <c r="J39" s="19">
        <v>10</v>
      </c>
      <c r="K39" s="19">
        <v>10</v>
      </c>
      <c r="L39" s="19">
        <v>10</v>
      </c>
      <c r="M39" s="19">
        <v>10</v>
      </c>
      <c r="N39" s="19">
        <v>10</v>
      </c>
      <c r="O39" s="19">
        <v>10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40">
        <f t="shared" si="3"/>
        <v>90</v>
      </c>
      <c r="AF39" s="41" t="str">
        <f t="shared" ref="AF39:AF84" si="4">IF(AE39=" "," ",IF(AE39&gt;=85,"PEKİYİ",IF(AE39&gt;=70,"İYİ",IF(AE39&gt;=60,"ORTA",IF(AE39&gt;=50,"GEÇER",IF(AE39&lt;50,"GEÇMEZ"))))))</f>
        <v>PEKİYİ</v>
      </c>
      <c r="AH39" s="12"/>
      <c r="AI39" s="13"/>
    </row>
    <row r="40" spans="2:36" ht="15" customHeight="1" x14ac:dyDescent="0.2">
      <c r="B40" s="1"/>
      <c r="C40" s="27">
        <v>3</v>
      </c>
      <c r="D40" s="42" t="str">
        <f>IF(Liste!C7=0," ",Liste!C7)</f>
        <v xml:space="preserve"> </v>
      </c>
      <c r="E40" s="42" t="str">
        <f>IF(Liste!D7=0," ",Liste!D7)</f>
        <v xml:space="preserve"> </v>
      </c>
      <c r="F40" s="19">
        <v>0</v>
      </c>
      <c r="G40" s="19">
        <v>10</v>
      </c>
      <c r="H40" s="19">
        <v>10</v>
      </c>
      <c r="I40" s="19">
        <v>10</v>
      </c>
      <c r="J40" s="19">
        <v>10</v>
      </c>
      <c r="K40" s="19">
        <v>10</v>
      </c>
      <c r="L40" s="19">
        <v>10</v>
      </c>
      <c r="M40" s="19">
        <v>10</v>
      </c>
      <c r="N40" s="19">
        <v>10</v>
      </c>
      <c r="O40" s="19">
        <v>10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40">
        <f t="shared" si="3"/>
        <v>90</v>
      </c>
      <c r="AF40" s="41" t="str">
        <f t="shared" si="4"/>
        <v>PEKİYİ</v>
      </c>
      <c r="AH40" s="12"/>
      <c r="AI40" s="13"/>
    </row>
    <row r="41" spans="2:36" ht="15" customHeight="1" x14ac:dyDescent="0.2">
      <c r="B41" s="1"/>
      <c r="C41" s="27">
        <v>4</v>
      </c>
      <c r="D41" s="42" t="str">
        <f>IF(Liste!C8=0," ",Liste!C8)</f>
        <v xml:space="preserve"> </v>
      </c>
      <c r="E41" s="42" t="str">
        <f>IF(Liste!D8=0," ",Liste!D8)</f>
        <v xml:space="preserve"> </v>
      </c>
      <c r="F41" s="19">
        <v>0</v>
      </c>
      <c r="G41" s="19">
        <v>10</v>
      </c>
      <c r="H41" s="19">
        <v>10</v>
      </c>
      <c r="I41" s="19">
        <v>10</v>
      </c>
      <c r="J41" s="19">
        <v>10</v>
      </c>
      <c r="K41" s="19">
        <v>10</v>
      </c>
      <c r="L41" s="19">
        <v>10</v>
      </c>
      <c r="M41" s="19">
        <v>10</v>
      </c>
      <c r="N41" s="19">
        <v>10</v>
      </c>
      <c r="O41" s="19">
        <v>10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40">
        <f t="shared" si="3"/>
        <v>90</v>
      </c>
      <c r="AF41" s="41" t="str">
        <f t="shared" si="4"/>
        <v>PEKİYİ</v>
      </c>
      <c r="AH41" s="12"/>
      <c r="AI41" s="13"/>
    </row>
    <row r="42" spans="2:36" ht="15" customHeight="1" x14ac:dyDescent="0.2">
      <c r="B42" s="1"/>
      <c r="C42" s="27">
        <v>5</v>
      </c>
      <c r="D42" s="42" t="str">
        <f>IF(Liste!C9=0," ",Liste!C9)</f>
        <v xml:space="preserve"> </v>
      </c>
      <c r="E42" s="42" t="str">
        <f>IF(Liste!D9=0," ",Liste!D9)</f>
        <v xml:space="preserve"> </v>
      </c>
      <c r="F42" s="19">
        <v>0</v>
      </c>
      <c r="G42" s="19">
        <v>10</v>
      </c>
      <c r="H42" s="19">
        <v>10</v>
      </c>
      <c r="I42" s="19">
        <v>10</v>
      </c>
      <c r="J42" s="19">
        <v>10</v>
      </c>
      <c r="K42" s="19">
        <v>10</v>
      </c>
      <c r="L42" s="19">
        <v>10</v>
      </c>
      <c r="M42" s="19">
        <v>10</v>
      </c>
      <c r="N42" s="19">
        <v>10</v>
      </c>
      <c r="O42" s="19">
        <v>10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40">
        <f t="shared" si="3"/>
        <v>90</v>
      </c>
      <c r="AF42" s="41" t="str">
        <f t="shared" si="4"/>
        <v>PEKİYİ</v>
      </c>
      <c r="AH42" s="14"/>
    </row>
    <row r="43" spans="2:36" ht="15" customHeight="1" x14ac:dyDescent="0.2">
      <c r="B43" s="1"/>
      <c r="C43" s="27">
        <v>6</v>
      </c>
      <c r="D43" s="42" t="str">
        <f>IF(Liste!C10=0," ",Liste!C10)</f>
        <v xml:space="preserve"> </v>
      </c>
      <c r="E43" s="42" t="str">
        <f>IF(Liste!D10=0," ",Liste!D10)</f>
        <v xml:space="preserve"> </v>
      </c>
      <c r="F43" s="19">
        <v>0</v>
      </c>
      <c r="G43" s="19">
        <v>10</v>
      </c>
      <c r="H43" s="19">
        <v>10</v>
      </c>
      <c r="I43" s="19">
        <v>10</v>
      </c>
      <c r="J43" s="19">
        <v>10</v>
      </c>
      <c r="K43" s="19">
        <v>10</v>
      </c>
      <c r="L43" s="19">
        <v>10</v>
      </c>
      <c r="M43" s="19">
        <v>10</v>
      </c>
      <c r="N43" s="19">
        <v>10</v>
      </c>
      <c r="O43" s="19">
        <v>10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40">
        <f t="shared" si="3"/>
        <v>90</v>
      </c>
      <c r="AF43" s="41" t="str">
        <f t="shared" si="4"/>
        <v>PEKİYİ</v>
      </c>
      <c r="AH43" s="14"/>
    </row>
    <row r="44" spans="2:36" ht="15" customHeight="1" x14ac:dyDescent="0.2">
      <c r="B44" s="1"/>
      <c r="C44" s="27">
        <v>7</v>
      </c>
      <c r="D44" s="42" t="str">
        <f>IF(Liste!C11=0," ",Liste!C11)</f>
        <v xml:space="preserve"> </v>
      </c>
      <c r="E44" s="42" t="str">
        <f>IF(Liste!D11=0," ",Liste!D11)</f>
        <v xml:space="preserve"> </v>
      </c>
      <c r="F44" s="19">
        <v>0</v>
      </c>
      <c r="G44" s="19">
        <v>10</v>
      </c>
      <c r="H44" s="19">
        <v>10</v>
      </c>
      <c r="I44" s="19">
        <v>10</v>
      </c>
      <c r="J44" s="19">
        <v>10</v>
      </c>
      <c r="K44" s="19">
        <v>10</v>
      </c>
      <c r="L44" s="19">
        <v>10</v>
      </c>
      <c r="M44" s="19">
        <v>10</v>
      </c>
      <c r="N44" s="19">
        <v>10</v>
      </c>
      <c r="O44" s="19">
        <v>10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40">
        <f t="shared" si="3"/>
        <v>90</v>
      </c>
      <c r="AF44" s="41" t="str">
        <f t="shared" si="4"/>
        <v>PEKİYİ</v>
      </c>
      <c r="AH44" s="14"/>
    </row>
    <row r="45" spans="2:36" ht="15" customHeight="1" x14ac:dyDescent="0.2">
      <c r="B45" s="1"/>
      <c r="C45" s="27">
        <v>8</v>
      </c>
      <c r="D45" s="42" t="str">
        <f>IF(Liste!C12=0," ",Liste!C12)</f>
        <v xml:space="preserve"> </v>
      </c>
      <c r="E45" s="42" t="str">
        <f>IF(Liste!D12=0," ",Liste!D12)</f>
        <v xml:space="preserve"> </v>
      </c>
      <c r="F45" s="19">
        <v>0</v>
      </c>
      <c r="G45" s="19">
        <v>10</v>
      </c>
      <c r="H45" s="19">
        <v>10</v>
      </c>
      <c r="I45" s="19">
        <v>10</v>
      </c>
      <c r="J45" s="19">
        <v>10</v>
      </c>
      <c r="K45" s="19">
        <v>10</v>
      </c>
      <c r="L45" s="19">
        <v>10</v>
      </c>
      <c r="M45" s="19">
        <v>10</v>
      </c>
      <c r="N45" s="19">
        <v>10</v>
      </c>
      <c r="O45" s="19">
        <v>10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40">
        <f t="shared" si="3"/>
        <v>90</v>
      </c>
      <c r="AF45" s="41" t="str">
        <f t="shared" si="4"/>
        <v>PEKİYİ</v>
      </c>
      <c r="AH45" s="14"/>
    </row>
    <row r="46" spans="2:36" ht="15" customHeight="1" x14ac:dyDescent="0.2">
      <c r="B46" s="1"/>
      <c r="C46" s="27">
        <v>9</v>
      </c>
      <c r="D46" s="42" t="str">
        <f>IF(Liste!C13=0," ",Liste!C13)</f>
        <v xml:space="preserve"> </v>
      </c>
      <c r="E46" s="42" t="str">
        <f>IF(Liste!D13=0," ",Liste!D13)</f>
        <v xml:space="preserve"> </v>
      </c>
      <c r="F46" s="19">
        <v>0</v>
      </c>
      <c r="G46" s="19">
        <v>10</v>
      </c>
      <c r="H46" s="19">
        <v>10</v>
      </c>
      <c r="I46" s="19">
        <v>10</v>
      </c>
      <c r="J46" s="19">
        <v>10</v>
      </c>
      <c r="K46" s="19">
        <v>10</v>
      </c>
      <c r="L46" s="19">
        <v>10</v>
      </c>
      <c r="M46" s="19">
        <v>10</v>
      </c>
      <c r="N46" s="19">
        <v>10</v>
      </c>
      <c r="O46" s="19">
        <v>10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40">
        <f t="shared" si="3"/>
        <v>90</v>
      </c>
      <c r="AF46" s="41" t="str">
        <f t="shared" si="4"/>
        <v>PEKİYİ</v>
      </c>
      <c r="AH46" s="14"/>
    </row>
    <row r="47" spans="2:36" ht="15" customHeight="1" x14ac:dyDescent="0.2">
      <c r="B47" s="1"/>
      <c r="C47" s="27">
        <v>10</v>
      </c>
      <c r="D47" s="42" t="str">
        <f>IF(Liste!C14=0," ",Liste!C14)</f>
        <v xml:space="preserve"> </v>
      </c>
      <c r="E47" s="42" t="str">
        <f>IF(Liste!D14=0," ",Liste!D14)</f>
        <v xml:space="preserve"> </v>
      </c>
      <c r="F47" s="19">
        <v>0</v>
      </c>
      <c r="G47" s="19">
        <v>10</v>
      </c>
      <c r="H47" s="19">
        <v>10</v>
      </c>
      <c r="I47" s="19">
        <v>10</v>
      </c>
      <c r="J47" s="19">
        <v>10</v>
      </c>
      <c r="K47" s="19">
        <v>10</v>
      </c>
      <c r="L47" s="19">
        <v>10</v>
      </c>
      <c r="M47" s="19">
        <v>10</v>
      </c>
      <c r="N47" s="19">
        <v>10</v>
      </c>
      <c r="O47" s="19">
        <v>10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40">
        <f t="shared" si="3"/>
        <v>90</v>
      </c>
      <c r="AF47" s="41" t="str">
        <f t="shared" si="4"/>
        <v>PEKİYİ</v>
      </c>
      <c r="AH47" s="14"/>
    </row>
    <row r="48" spans="2:36" ht="15" customHeight="1" x14ac:dyDescent="0.2">
      <c r="B48" s="1"/>
      <c r="C48" s="27">
        <v>11</v>
      </c>
      <c r="D48" s="42" t="str">
        <f>IF(Liste!C15=0," ",Liste!C15)</f>
        <v xml:space="preserve"> </v>
      </c>
      <c r="E48" s="42" t="str">
        <f>IF(Liste!D15=0," ",Liste!D15)</f>
        <v xml:space="preserve"> </v>
      </c>
      <c r="F48" s="19">
        <v>0</v>
      </c>
      <c r="G48" s="19">
        <v>10</v>
      </c>
      <c r="H48" s="19">
        <v>10</v>
      </c>
      <c r="I48" s="19">
        <v>10</v>
      </c>
      <c r="J48" s="19">
        <v>10</v>
      </c>
      <c r="K48" s="19">
        <v>10</v>
      </c>
      <c r="L48" s="19">
        <v>10</v>
      </c>
      <c r="M48" s="19">
        <v>10</v>
      </c>
      <c r="N48" s="19">
        <v>10</v>
      </c>
      <c r="O48" s="19">
        <v>10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40">
        <f t="shared" si="3"/>
        <v>90</v>
      </c>
      <c r="AF48" s="41" t="str">
        <f t="shared" si="4"/>
        <v>PEKİYİ</v>
      </c>
      <c r="AH48" s="14"/>
    </row>
    <row r="49" spans="2:34" s="2" customFormat="1" ht="15" customHeight="1" x14ac:dyDescent="0.2">
      <c r="B49" s="1"/>
      <c r="C49" s="27">
        <v>12</v>
      </c>
      <c r="D49" s="42" t="str">
        <f>IF(Liste!C16=0," ",Liste!C16)</f>
        <v xml:space="preserve"> </v>
      </c>
      <c r="E49" s="42" t="str">
        <f>IF(Liste!D16=0," ",Liste!D16)</f>
        <v xml:space="preserve"> </v>
      </c>
      <c r="F49" s="19">
        <v>0</v>
      </c>
      <c r="G49" s="19">
        <v>10</v>
      </c>
      <c r="H49" s="19">
        <v>10</v>
      </c>
      <c r="I49" s="19">
        <v>10</v>
      </c>
      <c r="J49" s="19">
        <v>10</v>
      </c>
      <c r="K49" s="19">
        <v>10</v>
      </c>
      <c r="L49" s="19">
        <v>10</v>
      </c>
      <c r="M49" s="19">
        <v>10</v>
      </c>
      <c r="N49" s="19">
        <v>10</v>
      </c>
      <c r="O49" s="19">
        <v>10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40">
        <f t="shared" si="3"/>
        <v>90</v>
      </c>
      <c r="AF49" s="41" t="str">
        <f t="shared" si="4"/>
        <v>PEKİYİ</v>
      </c>
      <c r="AH49" s="14"/>
    </row>
    <row r="50" spans="2:34" s="2" customFormat="1" ht="15" customHeight="1" x14ac:dyDescent="0.2">
      <c r="B50" s="1"/>
      <c r="C50" s="27">
        <v>13</v>
      </c>
      <c r="D50" s="42" t="str">
        <f>IF(Liste!C17=0," ",Liste!C17)</f>
        <v xml:space="preserve"> </v>
      </c>
      <c r="E50" s="42" t="str">
        <f>IF(Liste!D17=0," ",Liste!D17)</f>
        <v xml:space="preserve"> </v>
      </c>
      <c r="F50" s="19">
        <v>0</v>
      </c>
      <c r="G50" s="19">
        <v>10</v>
      </c>
      <c r="H50" s="19">
        <v>10</v>
      </c>
      <c r="I50" s="19">
        <v>10</v>
      </c>
      <c r="J50" s="19">
        <v>10</v>
      </c>
      <c r="K50" s="19">
        <v>10</v>
      </c>
      <c r="L50" s="19">
        <v>10</v>
      </c>
      <c r="M50" s="19">
        <v>10</v>
      </c>
      <c r="N50" s="19">
        <v>10</v>
      </c>
      <c r="O50" s="19">
        <v>10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40">
        <f t="shared" si="3"/>
        <v>90</v>
      </c>
      <c r="AF50" s="41" t="str">
        <f t="shared" si="4"/>
        <v>PEKİYİ</v>
      </c>
      <c r="AH50" s="14"/>
    </row>
    <row r="51" spans="2:34" s="2" customFormat="1" ht="15" customHeight="1" x14ac:dyDescent="0.2">
      <c r="B51" s="1"/>
      <c r="C51" s="27">
        <v>14</v>
      </c>
      <c r="D51" s="42" t="str">
        <f>IF(Liste!C18=0," ",Liste!C18)</f>
        <v xml:space="preserve"> </v>
      </c>
      <c r="E51" s="42" t="str">
        <f>IF(Liste!D18=0," ",Liste!D18)</f>
        <v xml:space="preserve"> </v>
      </c>
      <c r="F51" s="19">
        <v>0</v>
      </c>
      <c r="G51" s="19">
        <v>10</v>
      </c>
      <c r="H51" s="19">
        <v>10</v>
      </c>
      <c r="I51" s="19">
        <v>10</v>
      </c>
      <c r="J51" s="19">
        <v>10</v>
      </c>
      <c r="K51" s="19">
        <v>10</v>
      </c>
      <c r="L51" s="19">
        <v>10</v>
      </c>
      <c r="M51" s="19">
        <v>10</v>
      </c>
      <c r="N51" s="19">
        <v>10</v>
      </c>
      <c r="O51" s="19">
        <v>10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40">
        <f t="shared" si="3"/>
        <v>90</v>
      </c>
      <c r="AF51" s="41" t="str">
        <f t="shared" si="4"/>
        <v>PEKİYİ</v>
      </c>
      <c r="AH51" s="14"/>
    </row>
    <row r="52" spans="2:34" s="2" customFormat="1" ht="15" customHeight="1" x14ac:dyDescent="0.2">
      <c r="B52" s="1"/>
      <c r="C52" s="27">
        <v>15</v>
      </c>
      <c r="D52" s="42" t="str">
        <f>IF(Liste!C19=0," ",Liste!C19)</f>
        <v xml:space="preserve"> </v>
      </c>
      <c r="E52" s="42" t="str">
        <f>IF(Liste!D19=0," ",Liste!D19)</f>
        <v xml:space="preserve"> </v>
      </c>
      <c r="F52" s="19">
        <v>0</v>
      </c>
      <c r="G52" s="19">
        <v>10</v>
      </c>
      <c r="H52" s="19">
        <v>10</v>
      </c>
      <c r="I52" s="19">
        <v>10</v>
      </c>
      <c r="J52" s="19">
        <v>10</v>
      </c>
      <c r="K52" s="19">
        <v>10</v>
      </c>
      <c r="L52" s="19">
        <v>10</v>
      </c>
      <c r="M52" s="19">
        <v>10</v>
      </c>
      <c r="N52" s="19">
        <v>10</v>
      </c>
      <c r="O52" s="19">
        <v>10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40">
        <f t="shared" si="3"/>
        <v>90</v>
      </c>
      <c r="AF52" s="41" t="str">
        <f t="shared" si="4"/>
        <v>PEKİYİ</v>
      </c>
      <c r="AH52" s="14"/>
    </row>
    <row r="53" spans="2:34" s="2" customFormat="1" ht="15" customHeight="1" x14ac:dyDescent="0.2">
      <c r="B53" s="1"/>
      <c r="C53" s="27">
        <v>16</v>
      </c>
      <c r="D53" s="42" t="str">
        <f>IF(Liste!C20=0," ",Liste!C20)</f>
        <v xml:space="preserve"> </v>
      </c>
      <c r="E53" s="42" t="str">
        <f>IF(Liste!D20=0," ",Liste!D20)</f>
        <v xml:space="preserve"> </v>
      </c>
      <c r="F53" s="19">
        <v>0</v>
      </c>
      <c r="G53" s="19">
        <v>10</v>
      </c>
      <c r="H53" s="19">
        <v>10</v>
      </c>
      <c r="I53" s="19">
        <v>10</v>
      </c>
      <c r="J53" s="19">
        <v>10</v>
      </c>
      <c r="K53" s="19">
        <v>10</v>
      </c>
      <c r="L53" s="19">
        <v>10</v>
      </c>
      <c r="M53" s="19">
        <v>10</v>
      </c>
      <c r="N53" s="19">
        <v>10</v>
      </c>
      <c r="O53" s="19">
        <v>10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40">
        <f t="shared" si="3"/>
        <v>90</v>
      </c>
      <c r="AF53" s="41" t="str">
        <f t="shared" si="4"/>
        <v>PEKİYİ</v>
      </c>
      <c r="AH53" s="14"/>
    </row>
    <row r="54" spans="2:34" s="2" customFormat="1" ht="15" customHeight="1" x14ac:dyDescent="0.2">
      <c r="B54" s="1"/>
      <c r="C54" s="27">
        <v>17</v>
      </c>
      <c r="D54" s="42" t="str">
        <f>IF(Liste!C21=0," ",Liste!C21)</f>
        <v xml:space="preserve"> </v>
      </c>
      <c r="E54" s="42" t="str">
        <f>IF(Liste!D21=0," ",Liste!D21)</f>
        <v xml:space="preserve"> </v>
      </c>
      <c r="F54" s="19">
        <v>0</v>
      </c>
      <c r="G54" s="19">
        <v>10</v>
      </c>
      <c r="H54" s="19">
        <v>10</v>
      </c>
      <c r="I54" s="19">
        <v>10</v>
      </c>
      <c r="J54" s="19">
        <v>10</v>
      </c>
      <c r="K54" s="19">
        <v>10</v>
      </c>
      <c r="L54" s="19">
        <v>10</v>
      </c>
      <c r="M54" s="19">
        <v>10</v>
      </c>
      <c r="N54" s="19">
        <v>10</v>
      </c>
      <c r="O54" s="19">
        <v>10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40">
        <f t="shared" si="3"/>
        <v>90</v>
      </c>
      <c r="AF54" s="41" t="str">
        <f t="shared" si="4"/>
        <v>PEKİYİ</v>
      </c>
      <c r="AH54" s="14"/>
    </row>
    <row r="55" spans="2:34" s="2" customFormat="1" ht="15" customHeight="1" x14ac:dyDescent="0.2">
      <c r="B55" s="1"/>
      <c r="C55" s="27">
        <v>18</v>
      </c>
      <c r="D55" s="42" t="str">
        <f>IF(Liste!C22=0," ",Liste!C22)</f>
        <v xml:space="preserve"> </v>
      </c>
      <c r="E55" s="42" t="str">
        <f>IF(Liste!D22=0," ",Liste!D22)</f>
        <v xml:space="preserve"> </v>
      </c>
      <c r="F55" s="19">
        <v>0</v>
      </c>
      <c r="G55" s="19">
        <v>10</v>
      </c>
      <c r="H55" s="19">
        <v>10</v>
      </c>
      <c r="I55" s="19">
        <v>10</v>
      </c>
      <c r="J55" s="19">
        <v>10</v>
      </c>
      <c r="K55" s="19">
        <v>10</v>
      </c>
      <c r="L55" s="19">
        <v>10</v>
      </c>
      <c r="M55" s="19">
        <v>10</v>
      </c>
      <c r="N55" s="19">
        <v>10</v>
      </c>
      <c r="O55" s="19">
        <v>10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40">
        <f t="shared" si="3"/>
        <v>90</v>
      </c>
      <c r="AF55" s="41" t="str">
        <f t="shared" si="4"/>
        <v>PEKİYİ</v>
      </c>
      <c r="AH55" s="14"/>
    </row>
    <row r="56" spans="2:34" s="2" customFormat="1" ht="15" customHeight="1" x14ac:dyDescent="0.2">
      <c r="B56" s="1"/>
      <c r="C56" s="27">
        <v>19</v>
      </c>
      <c r="D56" s="42" t="str">
        <f>IF(Liste!C23=0," ",Liste!C23)</f>
        <v xml:space="preserve"> </v>
      </c>
      <c r="E56" s="42" t="str">
        <f>IF(Liste!D23=0," ",Liste!D23)</f>
        <v xml:space="preserve"> </v>
      </c>
      <c r="F56" s="19">
        <v>0</v>
      </c>
      <c r="G56" s="19">
        <v>10</v>
      </c>
      <c r="H56" s="19">
        <v>10</v>
      </c>
      <c r="I56" s="19">
        <v>10</v>
      </c>
      <c r="J56" s="19">
        <v>10</v>
      </c>
      <c r="K56" s="19">
        <v>10</v>
      </c>
      <c r="L56" s="19">
        <v>10</v>
      </c>
      <c r="M56" s="19">
        <v>10</v>
      </c>
      <c r="N56" s="19">
        <v>10</v>
      </c>
      <c r="O56" s="19">
        <v>10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40">
        <f t="shared" si="3"/>
        <v>90</v>
      </c>
      <c r="AF56" s="41" t="str">
        <f t="shared" si="4"/>
        <v>PEKİYİ</v>
      </c>
      <c r="AH56" s="14"/>
    </row>
    <row r="57" spans="2:34" s="2" customFormat="1" ht="15" customHeight="1" x14ac:dyDescent="0.2">
      <c r="B57" s="1"/>
      <c r="C57" s="27">
        <v>20</v>
      </c>
      <c r="D57" s="42" t="str">
        <f>IF(Liste!C24=0," ",Liste!C24)</f>
        <v xml:space="preserve"> </v>
      </c>
      <c r="E57" s="42" t="str">
        <f>IF(Liste!D24=0," ",Liste!D24)</f>
        <v xml:space="preserve"> </v>
      </c>
      <c r="F57" s="19">
        <v>0</v>
      </c>
      <c r="G57" s="19">
        <v>10</v>
      </c>
      <c r="H57" s="19">
        <v>10</v>
      </c>
      <c r="I57" s="19">
        <v>10</v>
      </c>
      <c r="J57" s="19">
        <v>10</v>
      </c>
      <c r="K57" s="19">
        <v>10</v>
      </c>
      <c r="L57" s="19">
        <v>10</v>
      </c>
      <c r="M57" s="19">
        <v>10</v>
      </c>
      <c r="N57" s="19">
        <v>10</v>
      </c>
      <c r="O57" s="19">
        <v>10</v>
      </c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40">
        <f t="shared" si="3"/>
        <v>90</v>
      </c>
      <c r="AF57" s="41" t="str">
        <f t="shared" si="4"/>
        <v>PEKİYİ</v>
      </c>
      <c r="AH57" s="14"/>
    </row>
    <row r="58" spans="2:34" s="2" customFormat="1" ht="15" customHeight="1" x14ac:dyDescent="0.2">
      <c r="B58" s="1"/>
      <c r="C58" s="27">
        <v>21</v>
      </c>
      <c r="D58" s="42" t="str">
        <f>IF(Liste!C25=0," ",Liste!C25)</f>
        <v xml:space="preserve"> </v>
      </c>
      <c r="E58" s="42" t="str">
        <f>IF(Liste!D25=0," ",Liste!D25)</f>
        <v xml:space="preserve"> </v>
      </c>
      <c r="F58" s="19">
        <v>0</v>
      </c>
      <c r="G58" s="19">
        <v>10</v>
      </c>
      <c r="H58" s="19">
        <v>10</v>
      </c>
      <c r="I58" s="19">
        <v>10</v>
      </c>
      <c r="J58" s="19">
        <v>10</v>
      </c>
      <c r="K58" s="19">
        <v>10</v>
      </c>
      <c r="L58" s="19">
        <v>10</v>
      </c>
      <c r="M58" s="19">
        <v>10</v>
      </c>
      <c r="N58" s="19">
        <v>10</v>
      </c>
      <c r="O58" s="19">
        <v>10</v>
      </c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40">
        <f t="shared" si="3"/>
        <v>90</v>
      </c>
      <c r="AF58" s="41" t="str">
        <f t="shared" si="4"/>
        <v>PEKİYİ</v>
      </c>
      <c r="AH58" s="14"/>
    </row>
    <row r="59" spans="2:34" s="2" customFormat="1" ht="15" customHeight="1" x14ac:dyDescent="0.2">
      <c r="B59" s="1"/>
      <c r="C59" s="27">
        <v>22</v>
      </c>
      <c r="D59" s="42" t="str">
        <f>IF(Liste!C26=0," ",Liste!C26)</f>
        <v xml:space="preserve"> </v>
      </c>
      <c r="E59" s="42" t="str">
        <f>IF(Liste!D26=0," ",Liste!D26)</f>
        <v xml:space="preserve"> </v>
      </c>
      <c r="F59" s="19">
        <v>0</v>
      </c>
      <c r="G59" s="19">
        <v>10</v>
      </c>
      <c r="H59" s="19">
        <v>10</v>
      </c>
      <c r="I59" s="19">
        <v>10</v>
      </c>
      <c r="J59" s="19">
        <v>10</v>
      </c>
      <c r="K59" s="19">
        <v>10</v>
      </c>
      <c r="L59" s="19">
        <v>10</v>
      </c>
      <c r="M59" s="19">
        <v>10</v>
      </c>
      <c r="N59" s="19">
        <v>10</v>
      </c>
      <c r="O59" s="19">
        <v>10</v>
      </c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40">
        <f t="shared" si="3"/>
        <v>90</v>
      </c>
      <c r="AF59" s="41" t="str">
        <f t="shared" si="4"/>
        <v>PEKİYİ</v>
      </c>
      <c r="AH59" s="14"/>
    </row>
    <row r="60" spans="2:34" s="2" customFormat="1" ht="15" customHeight="1" x14ac:dyDescent="0.2">
      <c r="B60" s="1"/>
      <c r="C60" s="27">
        <v>23</v>
      </c>
      <c r="D60" s="42" t="str">
        <f>IF(Liste!C27=0," ",Liste!C27)</f>
        <v xml:space="preserve"> </v>
      </c>
      <c r="E60" s="42" t="str">
        <f>IF(Liste!D27=0," ",Liste!D27)</f>
        <v xml:space="preserve"> </v>
      </c>
      <c r="F60" s="19">
        <v>0</v>
      </c>
      <c r="G60" s="19">
        <v>10</v>
      </c>
      <c r="H60" s="19">
        <v>10</v>
      </c>
      <c r="I60" s="19">
        <v>10</v>
      </c>
      <c r="J60" s="19">
        <v>10</v>
      </c>
      <c r="K60" s="19">
        <v>10</v>
      </c>
      <c r="L60" s="19">
        <v>10</v>
      </c>
      <c r="M60" s="19">
        <v>10</v>
      </c>
      <c r="N60" s="19">
        <v>10</v>
      </c>
      <c r="O60" s="19">
        <v>10</v>
      </c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40">
        <f t="shared" si="3"/>
        <v>90</v>
      </c>
      <c r="AF60" s="41" t="str">
        <f t="shared" si="4"/>
        <v>PEKİYİ</v>
      </c>
      <c r="AH60" s="14"/>
    </row>
    <row r="61" spans="2:34" s="2" customFormat="1" ht="15" customHeight="1" x14ac:dyDescent="0.2">
      <c r="B61" s="1"/>
      <c r="C61" s="27">
        <v>24</v>
      </c>
      <c r="D61" s="42" t="str">
        <f>IF(Liste!C28=0," ",Liste!C28)</f>
        <v xml:space="preserve"> </v>
      </c>
      <c r="E61" s="42" t="str">
        <f>IF(Liste!D28=0," ",Liste!D28)</f>
        <v xml:space="preserve"> </v>
      </c>
      <c r="F61" s="19">
        <v>0</v>
      </c>
      <c r="G61" s="19">
        <v>10</v>
      </c>
      <c r="H61" s="19">
        <v>10</v>
      </c>
      <c r="I61" s="19">
        <v>10</v>
      </c>
      <c r="J61" s="19">
        <v>10</v>
      </c>
      <c r="K61" s="19">
        <v>10</v>
      </c>
      <c r="L61" s="19">
        <v>10</v>
      </c>
      <c r="M61" s="19">
        <v>10</v>
      </c>
      <c r="N61" s="19">
        <v>10</v>
      </c>
      <c r="O61" s="19">
        <v>10</v>
      </c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40">
        <f t="shared" si="3"/>
        <v>90</v>
      </c>
      <c r="AF61" s="41" t="str">
        <f t="shared" si="4"/>
        <v>PEKİYİ</v>
      </c>
      <c r="AH61" s="14"/>
    </row>
    <row r="62" spans="2:34" s="2" customFormat="1" ht="15" customHeight="1" x14ac:dyDescent="0.2">
      <c r="B62" s="1"/>
      <c r="C62" s="27">
        <v>25</v>
      </c>
      <c r="D62" s="42" t="str">
        <f>IF(Liste!C29=0," ",Liste!C29)</f>
        <v xml:space="preserve"> </v>
      </c>
      <c r="E62" s="42" t="str">
        <f>IF(Liste!D29=0," ",Liste!D29)</f>
        <v xml:space="preserve"> </v>
      </c>
      <c r="F62" s="19">
        <v>0</v>
      </c>
      <c r="G62" s="19">
        <v>10</v>
      </c>
      <c r="H62" s="19">
        <v>10</v>
      </c>
      <c r="I62" s="19">
        <v>10</v>
      </c>
      <c r="J62" s="19">
        <v>10</v>
      </c>
      <c r="K62" s="19">
        <v>10</v>
      </c>
      <c r="L62" s="19">
        <v>10</v>
      </c>
      <c r="M62" s="19">
        <v>10</v>
      </c>
      <c r="N62" s="19">
        <v>10</v>
      </c>
      <c r="O62" s="19">
        <v>10</v>
      </c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40">
        <f t="shared" si="3"/>
        <v>90</v>
      </c>
      <c r="AF62" s="41" t="str">
        <f t="shared" si="4"/>
        <v>PEKİYİ</v>
      </c>
      <c r="AH62" s="14"/>
    </row>
    <row r="63" spans="2:34" s="2" customFormat="1" ht="15" customHeight="1" x14ac:dyDescent="0.2">
      <c r="B63" s="1"/>
      <c r="C63" s="27">
        <v>26</v>
      </c>
      <c r="D63" s="42" t="str">
        <f>IF(Liste!C30=0," ",Liste!C30)</f>
        <v xml:space="preserve"> </v>
      </c>
      <c r="E63" s="42" t="str">
        <f>IF(Liste!D30=0," ",Liste!D30)</f>
        <v xml:space="preserve"> </v>
      </c>
      <c r="F63" s="19">
        <v>10</v>
      </c>
      <c r="G63" s="19">
        <v>10</v>
      </c>
      <c r="H63" s="19">
        <v>10</v>
      </c>
      <c r="I63" s="19">
        <v>10</v>
      </c>
      <c r="J63" s="19">
        <v>10</v>
      </c>
      <c r="K63" s="19">
        <v>10</v>
      </c>
      <c r="L63" s="19">
        <v>10</v>
      </c>
      <c r="M63" s="19">
        <v>10</v>
      </c>
      <c r="N63" s="19">
        <v>10</v>
      </c>
      <c r="O63" s="19">
        <v>10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40">
        <f t="shared" si="3"/>
        <v>100</v>
      </c>
      <c r="AF63" s="41" t="str">
        <f t="shared" si="4"/>
        <v>PEKİYİ</v>
      </c>
      <c r="AH63" s="14"/>
    </row>
    <row r="64" spans="2:34" s="2" customFormat="1" ht="15" customHeight="1" x14ac:dyDescent="0.2">
      <c r="B64" s="1"/>
      <c r="C64" s="27">
        <v>27</v>
      </c>
      <c r="D64" s="42" t="str">
        <f>IF(Liste!C31=0," ",Liste!C31)</f>
        <v xml:space="preserve"> </v>
      </c>
      <c r="E64" s="42" t="str">
        <f>IF(Liste!D31=0," ",Liste!D31)</f>
        <v xml:space="preserve"> </v>
      </c>
      <c r="F64" s="19">
        <v>10</v>
      </c>
      <c r="G64" s="19">
        <v>10</v>
      </c>
      <c r="H64" s="19">
        <v>10</v>
      </c>
      <c r="I64" s="19">
        <v>10</v>
      </c>
      <c r="J64" s="19">
        <v>10</v>
      </c>
      <c r="K64" s="19">
        <v>10</v>
      </c>
      <c r="L64" s="19">
        <v>10</v>
      </c>
      <c r="M64" s="19">
        <v>10</v>
      </c>
      <c r="N64" s="19">
        <v>10</v>
      </c>
      <c r="O64" s="19">
        <v>10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40">
        <f t="shared" si="3"/>
        <v>100</v>
      </c>
      <c r="AF64" s="41" t="str">
        <f t="shared" si="4"/>
        <v>PEKİYİ</v>
      </c>
      <c r="AH64" s="10"/>
    </row>
    <row r="65" spans="2:33" s="2" customFormat="1" ht="15" customHeight="1" x14ac:dyDescent="0.2">
      <c r="B65" s="1"/>
      <c r="C65" s="27">
        <v>28</v>
      </c>
      <c r="D65" s="42" t="str">
        <f>IF(Liste!C32=0," ",Liste!C32)</f>
        <v xml:space="preserve"> </v>
      </c>
      <c r="E65" s="42" t="str">
        <f>IF(Liste!D32=0," ",Liste!D32)</f>
        <v xml:space="preserve"> </v>
      </c>
      <c r="F65" s="19">
        <v>10</v>
      </c>
      <c r="G65" s="19">
        <v>10</v>
      </c>
      <c r="H65" s="19">
        <v>10</v>
      </c>
      <c r="I65" s="19">
        <v>10</v>
      </c>
      <c r="J65" s="19">
        <v>10</v>
      </c>
      <c r="K65" s="19">
        <v>10</v>
      </c>
      <c r="L65" s="19">
        <v>10</v>
      </c>
      <c r="M65" s="19">
        <v>10</v>
      </c>
      <c r="N65" s="19">
        <v>10</v>
      </c>
      <c r="O65" s="19">
        <v>10</v>
      </c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40">
        <f t="shared" si="3"/>
        <v>100</v>
      </c>
      <c r="AF65" s="41" t="str">
        <f t="shared" si="4"/>
        <v>PEKİYİ</v>
      </c>
    </row>
    <row r="66" spans="2:33" s="2" customFormat="1" ht="15" customHeight="1" x14ac:dyDescent="0.2">
      <c r="B66" s="1"/>
      <c r="C66" s="27">
        <v>29</v>
      </c>
      <c r="D66" s="42" t="str">
        <f>IF(Liste!C33=0," ",Liste!C33)</f>
        <v xml:space="preserve"> </v>
      </c>
      <c r="E66" s="42" t="str">
        <f>IF(Liste!D33=0," ",Liste!D33)</f>
        <v xml:space="preserve"> </v>
      </c>
      <c r="F66" s="19">
        <v>10</v>
      </c>
      <c r="G66" s="19">
        <v>10</v>
      </c>
      <c r="H66" s="19">
        <v>10</v>
      </c>
      <c r="I66" s="19">
        <v>10</v>
      </c>
      <c r="J66" s="19">
        <v>10</v>
      </c>
      <c r="K66" s="19">
        <v>10</v>
      </c>
      <c r="L66" s="19">
        <v>10</v>
      </c>
      <c r="M66" s="19">
        <v>10</v>
      </c>
      <c r="N66" s="19">
        <v>10</v>
      </c>
      <c r="O66" s="19">
        <v>10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40">
        <f t="shared" si="3"/>
        <v>100</v>
      </c>
      <c r="AF66" s="41" t="str">
        <f t="shared" si="4"/>
        <v>PEKİYİ</v>
      </c>
    </row>
    <row r="67" spans="2:33" s="2" customFormat="1" ht="15" customHeight="1" x14ac:dyDescent="0.2">
      <c r="B67" s="1"/>
      <c r="C67" s="27">
        <v>30</v>
      </c>
      <c r="D67" s="42" t="str">
        <f>IF(Liste!C34=0," ",Liste!C34)</f>
        <v xml:space="preserve"> </v>
      </c>
      <c r="E67" s="42" t="str">
        <f>IF(Liste!D34=0," ",Liste!D34)</f>
        <v xml:space="preserve"> </v>
      </c>
      <c r="F67" s="19">
        <v>10</v>
      </c>
      <c r="G67" s="19">
        <v>10</v>
      </c>
      <c r="H67" s="19">
        <v>10</v>
      </c>
      <c r="I67" s="19">
        <v>10</v>
      </c>
      <c r="J67" s="19">
        <v>10</v>
      </c>
      <c r="K67" s="19">
        <v>10</v>
      </c>
      <c r="L67" s="19">
        <v>10</v>
      </c>
      <c r="M67" s="19">
        <v>10</v>
      </c>
      <c r="N67" s="19">
        <v>10</v>
      </c>
      <c r="O67" s="19">
        <v>10</v>
      </c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40">
        <f t="shared" si="3"/>
        <v>100</v>
      </c>
      <c r="AF67" s="41" t="str">
        <f t="shared" si="4"/>
        <v>PEKİYİ</v>
      </c>
    </row>
    <row r="68" spans="2:33" s="2" customFormat="1" ht="15" customHeight="1" x14ac:dyDescent="0.2">
      <c r="B68" s="1"/>
      <c r="C68" s="27">
        <v>31</v>
      </c>
      <c r="D68" s="42" t="str">
        <f>IF(Liste!C35=0," ",Liste!C35)</f>
        <v xml:space="preserve"> </v>
      </c>
      <c r="E68" s="42" t="str">
        <f>IF(Liste!D35=0," ",Liste!D35)</f>
        <v xml:space="preserve"> </v>
      </c>
      <c r="F68" s="19">
        <v>10</v>
      </c>
      <c r="G68" s="19">
        <v>10</v>
      </c>
      <c r="H68" s="19">
        <v>10</v>
      </c>
      <c r="I68" s="19">
        <v>10</v>
      </c>
      <c r="J68" s="19">
        <v>10</v>
      </c>
      <c r="K68" s="19">
        <v>10</v>
      </c>
      <c r="L68" s="19">
        <v>10</v>
      </c>
      <c r="M68" s="19">
        <v>10</v>
      </c>
      <c r="N68" s="19">
        <v>10</v>
      </c>
      <c r="O68" s="19">
        <v>10</v>
      </c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40">
        <f t="shared" si="3"/>
        <v>100</v>
      </c>
      <c r="AF68" s="41" t="str">
        <f t="shared" si="4"/>
        <v>PEKİYİ</v>
      </c>
    </row>
    <row r="69" spans="2:33" s="2" customFormat="1" ht="15" customHeight="1" x14ac:dyDescent="0.2">
      <c r="B69" s="1"/>
      <c r="C69" s="27">
        <v>32</v>
      </c>
      <c r="D69" s="42" t="str">
        <f>IF(Liste!C36=0," ",Liste!C36)</f>
        <v xml:space="preserve"> </v>
      </c>
      <c r="E69" s="42" t="str">
        <f>IF(Liste!D36=0," ",Liste!D36)</f>
        <v xml:space="preserve"> </v>
      </c>
      <c r="F69" s="19">
        <v>10</v>
      </c>
      <c r="G69" s="19">
        <v>10</v>
      </c>
      <c r="H69" s="19">
        <v>10</v>
      </c>
      <c r="I69" s="19">
        <v>10</v>
      </c>
      <c r="J69" s="19">
        <v>10</v>
      </c>
      <c r="K69" s="19">
        <v>10</v>
      </c>
      <c r="L69" s="19">
        <v>10</v>
      </c>
      <c r="M69" s="19">
        <v>10</v>
      </c>
      <c r="N69" s="19">
        <v>10</v>
      </c>
      <c r="O69" s="19">
        <v>10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40">
        <f t="shared" si="3"/>
        <v>100</v>
      </c>
      <c r="AF69" s="41" t="str">
        <f t="shared" si="4"/>
        <v>PEKİYİ</v>
      </c>
    </row>
    <row r="70" spans="2:33" s="2" customFormat="1" ht="15" customHeight="1" x14ac:dyDescent="0.2">
      <c r="B70" s="1"/>
      <c r="C70" s="27">
        <v>33</v>
      </c>
      <c r="D70" s="42" t="str">
        <f>IF(Liste!C37=0," ",Liste!C37)</f>
        <v xml:space="preserve"> </v>
      </c>
      <c r="E70" s="42" t="str">
        <f>IF(Liste!D37=0," ",Liste!D37)</f>
        <v xml:space="preserve"> </v>
      </c>
      <c r="F70" s="19">
        <v>10</v>
      </c>
      <c r="G70" s="19">
        <v>10</v>
      </c>
      <c r="H70" s="19">
        <v>10</v>
      </c>
      <c r="I70" s="19">
        <v>10</v>
      </c>
      <c r="J70" s="19">
        <v>10</v>
      </c>
      <c r="K70" s="19">
        <v>10</v>
      </c>
      <c r="L70" s="19">
        <v>10</v>
      </c>
      <c r="M70" s="19">
        <v>10</v>
      </c>
      <c r="N70" s="19">
        <v>10</v>
      </c>
      <c r="O70" s="19">
        <v>10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40">
        <f t="shared" si="3"/>
        <v>100</v>
      </c>
      <c r="AF70" s="41" t="str">
        <f t="shared" si="4"/>
        <v>PEKİYİ</v>
      </c>
    </row>
    <row r="71" spans="2:33" s="2" customFormat="1" ht="15" customHeight="1" x14ac:dyDescent="0.2">
      <c r="B71" s="1"/>
      <c r="C71" s="27">
        <v>34</v>
      </c>
      <c r="D71" s="42" t="str">
        <f>IF(Liste!C38=0," ",Liste!C38)</f>
        <v xml:space="preserve"> </v>
      </c>
      <c r="E71" s="42" t="str">
        <f>IF(Liste!D38=0," ",Liste!D38)</f>
        <v xml:space="preserve"> </v>
      </c>
      <c r="F71" s="19">
        <v>10</v>
      </c>
      <c r="G71" s="19">
        <v>10</v>
      </c>
      <c r="H71" s="19">
        <v>10</v>
      </c>
      <c r="I71" s="19">
        <v>10</v>
      </c>
      <c r="J71" s="19">
        <v>10</v>
      </c>
      <c r="K71" s="19">
        <v>10</v>
      </c>
      <c r="L71" s="19">
        <v>10</v>
      </c>
      <c r="M71" s="19">
        <v>10</v>
      </c>
      <c r="N71" s="19">
        <v>10</v>
      </c>
      <c r="O71" s="19">
        <v>10</v>
      </c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40">
        <f t="shared" si="3"/>
        <v>100</v>
      </c>
      <c r="AF71" s="41" t="str">
        <f t="shared" si="4"/>
        <v>PEKİYİ</v>
      </c>
    </row>
    <row r="72" spans="2:33" s="2" customFormat="1" ht="15" customHeight="1" x14ac:dyDescent="0.2">
      <c r="B72" s="1"/>
      <c r="C72" s="27">
        <v>35</v>
      </c>
      <c r="D72" s="42" t="str">
        <f>IF(Liste!C39=0," ",Liste!C39)</f>
        <v xml:space="preserve"> </v>
      </c>
      <c r="E72" s="42" t="str">
        <f>IF(Liste!D39=0," ",Liste!D39)</f>
        <v xml:space="preserve"> </v>
      </c>
      <c r="F72" s="19">
        <v>10</v>
      </c>
      <c r="G72" s="19">
        <v>10</v>
      </c>
      <c r="H72" s="19">
        <v>10</v>
      </c>
      <c r="I72" s="19">
        <v>10</v>
      </c>
      <c r="J72" s="19">
        <v>10</v>
      </c>
      <c r="K72" s="19">
        <v>10</v>
      </c>
      <c r="L72" s="19">
        <v>10</v>
      </c>
      <c r="M72" s="19">
        <v>10</v>
      </c>
      <c r="N72" s="19">
        <v>10</v>
      </c>
      <c r="O72" s="19">
        <v>10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40">
        <f t="shared" si="3"/>
        <v>100</v>
      </c>
      <c r="AF72" s="41" t="str">
        <f t="shared" si="4"/>
        <v>PEKİYİ</v>
      </c>
    </row>
    <row r="73" spans="2:33" s="2" customFormat="1" ht="15" customHeight="1" x14ac:dyDescent="0.2">
      <c r="B73" s="1"/>
      <c r="C73" s="27">
        <v>36</v>
      </c>
      <c r="D73" s="42" t="str">
        <f>IF(Liste!C40=0," ",Liste!C40)</f>
        <v xml:space="preserve"> </v>
      </c>
      <c r="E73" s="42" t="str">
        <f>IF(Liste!D40=0," ",Liste!D40)</f>
        <v xml:space="preserve"> </v>
      </c>
      <c r="F73" s="19">
        <v>10</v>
      </c>
      <c r="G73" s="19">
        <v>10</v>
      </c>
      <c r="H73" s="19">
        <v>10</v>
      </c>
      <c r="I73" s="19">
        <v>10</v>
      </c>
      <c r="J73" s="19">
        <v>10</v>
      </c>
      <c r="K73" s="19">
        <v>10</v>
      </c>
      <c r="L73" s="19">
        <v>10</v>
      </c>
      <c r="M73" s="19">
        <v>10</v>
      </c>
      <c r="N73" s="19">
        <v>10</v>
      </c>
      <c r="O73" s="19">
        <v>10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40">
        <f t="shared" si="3"/>
        <v>100</v>
      </c>
      <c r="AF73" s="41" t="str">
        <f t="shared" si="4"/>
        <v>PEKİYİ</v>
      </c>
    </row>
    <row r="74" spans="2:33" s="2" customFormat="1" ht="15" customHeight="1" x14ac:dyDescent="0.2">
      <c r="B74" s="1"/>
      <c r="C74" s="27">
        <v>37</v>
      </c>
      <c r="D74" s="42" t="str">
        <f>IF(Liste!C41=0," ",Liste!C41)</f>
        <v xml:space="preserve"> </v>
      </c>
      <c r="E74" s="42" t="str">
        <f>IF(Liste!D41=0," ",Liste!D41)</f>
        <v xml:space="preserve"> </v>
      </c>
      <c r="F74" s="19">
        <v>10</v>
      </c>
      <c r="G74" s="19">
        <v>10</v>
      </c>
      <c r="H74" s="19">
        <v>10</v>
      </c>
      <c r="I74" s="19">
        <v>10</v>
      </c>
      <c r="J74" s="19">
        <v>10</v>
      </c>
      <c r="K74" s="19">
        <v>10</v>
      </c>
      <c r="L74" s="19">
        <v>10</v>
      </c>
      <c r="M74" s="19">
        <v>10</v>
      </c>
      <c r="N74" s="19">
        <v>10</v>
      </c>
      <c r="O74" s="19">
        <v>10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40">
        <f t="shared" si="3"/>
        <v>100</v>
      </c>
      <c r="AF74" s="41" t="str">
        <f t="shared" si="4"/>
        <v>PEKİYİ</v>
      </c>
    </row>
    <row r="75" spans="2:33" s="2" customFormat="1" ht="15" customHeight="1" x14ac:dyDescent="0.2">
      <c r="B75" s="1"/>
      <c r="C75" s="27">
        <v>38</v>
      </c>
      <c r="D75" s="42" t="str">
        <f>IF(Liste!C42=0," ",Liste!C42)</f>
        <v xml:space="preserve"> </v>
      </c>
      <c r="E75" s="42" t="str">
        <f>IF(Liste!D42=0," ",Liste!D42)</f>
        <v xml:space="preserve"> </v>
      </c>
      <c r="F75" s="19">
        <v>10</v>
      </c>
      <c r="G75" s="19">
        <v>10</v>
      </c>
      <c r="H75" s="19">
        <v>10</v>
      </c>
      <c r="I75" s="19">
        <v>10</v>
      </c>
      <c r="J75" s="19">
        <v>10</v>
      </c>
      <c r="K75" s="19">
        <v>10</v>
      </c>
      <c r="L75" s="19">
        <v>10</v>
      </c>
      <c r="M75" s="19">
        <v>10</v>
      </c>
      <c r="N75" s="19">
        <v>10</v>
      </c>
      <c r="O75" s="19">
        <v>10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40">
        <f t="shared" si="3"/>
        <v>100</v>
      </c>
      <c r="AF75" s="41" t="str">
        <f t="shared" si="4"/>
        <v>PEKİYİ</v>
      </c>
    </row>
    <row r="76" spans="2:33" s="2" customFormat="1" ht="15" customHeight="1" x14ac:dyDescent="0.2">
      <c r="C76" s="27">
        <v>39</v>
      </c>
      <c r="D76" s="42" t="str">
        <f>IF(Liste!C43=0," ",Liste!C43)</f>
        <v xml:space="preserve"> </v>
      </c>
      <c r="E76" s="42" t="str">
        <f>IF(Liste!D43=0," ",Liste!D43)</f>
        <v xml:space="preserve"> </v>
      </c>
      <c r="F76" s="19">
        <v>10</v>
      </c>
      <c r="G76" s="19">
        <v>10</v>
      </c>
      <c r="H76" s="19">
        <v>10</v>
      </c>
      <c r="I76" s="19">
        <v>10</v>
      </c>
      <c r="J76" s="19">
        <v>10</v>
      </c>
      <c r="K76" s="19">
        <v>10</v>
      </c>
      <c r="L76" s="19">
        <v>10</v>
      </c>
      <c r="M76" s="19">
        <v>10</v>
      </c>
      <c r="N76" s="19">
        <v>10</v>
      </c>
      <c r="O76" s="19">
        <v>10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40">
        <f t="shared" si="3"/>
        <v>100</v>
      </c>
      <c r="AF76" s="41" t="str">
        <f t="shared" si="4"/>
        <v>PEKİYİ</v>
      </c>
      <c r="AG76" s="37"/>
    </row>
    <row r="77" spans="2:33" s="2" customFormat="1" ht="15" customHeight="1" x14ac:dyDescent="0.2">
      <c r="C77" s="27">
        <v>40</v>
      </c>
      <c r="D77" s="42" t="str">
        <f>IF(Liste!C44=0," ",Liste!C44)</f>
        <v xml:space="preserve"> </v>
      </c>
      <c r="E77" s="42" t="str">
        <f>IF(Liste!D44=0," ",Liste!D44)</f>
        <v xml:space="preserve"> </v>
      </c>
      <c r="F77" s="19">
        <v>10</v>
      </c>
      <c r="G77" s="19">
        <v>10</v>
      </c>
      <c r="H77" s="19">
        <v>10</v>
      </c>
      <c r="I77" s="19">
        <v>10</v>
      </c>
      <c r="J77" s="19">
        <v>10</v>
      </c>
      <c r="K77" s="19">
        <v>10</v>
      </c>
      <c r="L77" s="19">
        <v>10</v>
      </c>
      <c r="M77" s="19">
        <v>10</v>
      </c>
      <c r="N77" s="19">
        <v>10</v>
      </c>
      <c r="O77" s="19">
        <v>10</v>
      </c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40">
        <f t="shared" si="3"/>
        <v>100</v>
      </c>
      <c r="AF77" s="41" t="str">
        <f t="shared" si="4"/>
        <v>PEKİYİ</v>
      </c>
      <c r="AG77" s="39"/>
    </row>
    <row r="78" spans="2:33" s="2" customFormat="1" ht="15" customHeight="1" x14ac:dyDescent="0.2">
      <c r="C78" s="27">
        <v>41</v>
      </c>
      <c r="D78" s="42" t="str">
        <f>IF(Liste!C45=0," ",Liste!C45)</f>
        <v xml:space="preserve"> </v>
      </c>
      <c r="E78" s="42" t="str">
        <f>IF(Liste!D45=0," ",Liste!D45)</f>
        <v xml:space="preserve"> </v>
      </c>
      <c r="F78" s="19">
        <v>10</v>
      </c>
      <c r="G78" s="19">
        <v>10</v>
      </c>
      <c r="H78" s="19">
        <v>10</v>
      </c>
      <c r="I78" s="19">
        <v>10</v>
      </c>
      <c r="J78" s="19">
        <v>10</v>
      </c>
      <c r="K78" s="19">
        <v>10</v>
      </c>
      <c r="L78" s="19">
        <v>10</v>
      </c>
      <c r="M78" s="19">
        <v>10</v>
      </c>
      <c r="N78" s="19">
        <v>10</v>
      </c>
      <c r="O78" s="19">
        <v>10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40">
        <f t="shared" si="3"/>
        <v>100</v>
      </c>
      <c r="AF78" s="41" t="str">
        <f t="shared" si="4"/>
        <v>PEKİYİ</v>
      </c>
      <c r="AG78" s="38"/>
    </row>
    <row r="79" spans="2:33" s="2" customFormat="1" ht="15" customHeight="1" x14ac:dyDescent="0.2">
      <c r="C79" s="27">
        <v>42</v>
      </c>
      <c r="D79" s="42" t="str">
        <f>IF(Liste!C46=0," ",Liste!C46)</f>
        <v xml:space="preserve"> </v>
      </c>
      <c r="E79" s="42" t="str">
        <f>IF(Liste!D46=0," ",Liste!D46)</f>
        <v xml:space="preserve"> </v>
      </c>
      <c r="F79" s="19">
        <v>10</v>
      </c>
      <c r="G79" s="19">
        <v>10</v>
      </c>
      <c r="H79" s="19">
        <v>10</v>
      </c>
      <c r="I79" s="19">
        <v>10</v>
      </c>
      <c r="J79" s="19">
        <v>10</v>
      </c>
      <c r="K79" s="19">
        <v>10</v>
      </c>
      <c r="L79" s="19">
        <v>10</v>
      </c>
      <c r="M79" s="19">
        <v>10</v>
      </c>
      <c r="N79" s="19">
        <v>10</v>
      </c>
      <c r="O79" s="19">
        <v>10</v>
      </c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40">
        <f t="shared" si="3"/>
        <v>100</v>
      </c>
      <c r="AF79" s="41" t="str">
        <f t="shared" si="4"/>
        <v>PEKİYİ</v>
      </c>
    </row>
    <row r="80" spans="2:33" s="2" customFormat="1" ht="15" customHeight="1" x14ac:dyDescent="0.2">
      <c r="C80" s="27">
        <v>43</v>
      </c>
      <c r="D80" s="42" t="str">
        <f>IF(Liste!C47=0," ",Liste!C47)</f>
        <v xml:space="preserve"> </v>
      </c>
      <c r="E80" s="42" t="str">
        <f>IF(Liste!D47=0," ",Liste!D47)</f>
        <v xml:space="preserve"> </v>
      </c>
      <c r="F80" s="19">
        <v>10</v>
      </c>
      <c r="G80" s="19">
        <v>10</v>
      </c>
      <c r="H80" s="19">
        <v>10</v>
      </c>
      <c r="I80" s="19">
        <v>10</v>
      </c>
      <c r="J80" s="19">
        <v>10</v>
      </c>
      <c r="K80" s="19">
        <v>10</v>
      </c>
      <c r="L80" s="19">
        <v>10</v>
      </c>
      <c r="M80" s="19">
        <v>10</v>
      </c>
      <c r="N80" s="19">
        <v>10</v>
      </c>
      <c r="O80" s="19">
        <v>10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40">
        <f t="shared" si="3"/>
        <v>100</v>
      </c>
      <c r="AF80" s="41" t="str">
        <f t="shared" si="4"/>
        <v>PEKİYİ</v>
      </c>
    </row>
    <row r="81" spans="3:32" s="2" customFormat="1" ht="15" customHeight="1" x14ac:dyDescent="0.2">
      <c r="C81" s="27">
        <v>44</v>
      </c>
      <c r="D81" s="42" t="str">
        <f>IF(Liste!C48=0," ",Liste!C48)</f>
        <v xml:space="preserve"> </v>
      </c>
      <c r="E81" s="42" t="str">
        <f>IF(Liste!D48=0," ",Liste!D48)</f>
        <v xml:space="preserve"> </v>
      </c>
      <c r="F81" s="19">
        <v>10</v>
      </c>
      <c r="G81" s="19">
        <v>10</v>
      </c>
      <c r="H81" s="19">
        <v>10</v>
      </c>
      <c r="I81" s="19">
        <v>10</v>
      </c>
      <c r="J81" s="19">
        <v>10</v>
      </c>
      <c r="K81" s="19">
        <v>10</v>
      </c>
      <c r="L81" s="19">
        <v>10</v>
      </c>
      <c r="M81" s="19">
        <v>10</v>
      </c>
      <c r="N81" s="19">
        <v>10</v>
      </c>
      <c r="O81" s="19">
        <v>10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40">
        <f t="shared" si="3"/>
        <v>100</v>
      </c>
      <c r="AF81" s="41" t="str">
        <f t="shared" si="4"/>
        <v>PEKİYİ</v>
      </c>
    </row>
    <row r="82" spans="3:32" s="2" customFormat="1" ht="15" customHeight="1" x14ac:dyDescent="0.2">
      <c r="C82" s="27">
        <v>45</v>
      </c>
      <c r="D82" s="42" t="str">
        <f>IF(Liste!C49=0," ",Liste!C49)</f>
        <v xml:space="preserve"> </v>
      </c>
      <c r="E82" s="42" t="str">
        <f>IF(Liste!D49=0," ",Liste!D49)</f>
        <v xml:space="preserve"> </v>
      </c>
      <c r="F82" s="19">
        <v>10</v>
      </c>
      <c r="G82" s="19">
        <v>10</v>
      </c>
      <c r="H82" s="19">
        <v>10</v>
      </c>
      <c r="I82" s="19">
        <v>10</v>
      </c>
      <c r="J82" s="19">
        <v>10</v>
      </c>
      <c r="K82" s="19">
        <v>10</v>
      </c>
      <c r="L82" s="19">
        <v>10</v>
      </c>
      <c r="M82" s="19">
        <v>10</v>
      </c>
      <c r="N82" s="19">
        <v>10</v>
      </c>
      <c r="O82" s="19">
        <v>10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40">
        <f t="shared" si="3"/>
        <v>100</v>
      </c>
      <c r="AF82" s="41" t="str">
        <f t="shared" si="4"/>
        <v>PEKİYİ</v>
      </c>
    </row>
    <row r="83" spans="3:32" s="2" customFormat="1" ht="15" customHeight="1" x14ac:dyDescent="0.2">
      <c r="C83" s="27">
        <v>46</v>
      </c>
      <c r="D83" s="42" t="str">
        <f>IF(Liste!C50=0," ",Liste!C50)</f>
        <v xml:space="preserve"> </v>
      </c>
      <c r="E83" s="42" t="str">
        <f>IF(Liste!D50=0," ",Liste!D50)</f>
        <v xml:space="preserve"> </v>
      </c>
      <c r="F83" s="19">
        <v>10</v>
      </c>
      <c r="G83" s="19">
        <v>10</v>
      </c>
      <c r="H83" s="19">
        <v>10</v>
      </c>
      <c r="I83" s="19">
        <v>10</v>
      </c>
      <c r="J83" s="19">
        <v>10</v>
      </c>
      <c r="K83" s="19">
        <v>10</v>
      </c>
      <c r="L83" s="19">
        <v>10</v>
      </c>
      <c r="M83" s="19">
        <v>10</v>
      </c>
      <c r="N83" s="19">
        <v>10</v>
      </c>
      <c r="O83" s="19">
        <v>10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40">
        <f t="shared" si="3"/>
        <v>100</v>
      </c>
      <c r="AF83" s="41" t="str">
        <f t="shared" si="4"/>
        <v>PEKİYİ</v>
      </c>
    </row>
    <row r="84" spans="3:32" s="2" customFormat="1" ht="15" customHeight="1" thickBot="1" x14ac:dyDescent="0.25">
      <c r="C84" s="27">
        <v>47</v>
      </c>
      <c r="D84" s="42" t="str">
        <f>IF(Liste!C51=0," ",Liste!C51)</f>
        <v xml:space="preserve"> </v>
      </c>
      <c r="E84" s="42" t="str">
        <f>IF(Liste!D51=0," ",Liste!D51)</f>
        <v xml:space="preserve"> </v>
      </c>
      <c r="F84" s="53">
        <v>10</v>
      </c>
      <c r="G84" s="53">
        <v>10</v>
      </c>
      <c r="H84" s="53">
        <v>10</v>
      </c>
      <c r="I84" s="53">
        <v>10</v>
      </c>
      <c r="J84" s="53">
        <v>10</v>
      </c>
      <c r="K84" s="53">
        <v>10</v>
      </c>
      <c r="L84" s="53">
        <v>10</v>
      </c>
      <c r="M84" s="53">
        <v>10</v>
      </c>
      <c r="N84" s="53">
        <v>10</v>
      </c>
      <c r="O84" s="53">
        <v>10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40">
        <f t="shared" si="3"/>
        <v>100</v>
      </c>
      <c r="AF84" s="41" t="str">
        <f t="shared" si="4"/>
        <v>PEKİYİ</v>
      </c>
    </row>
    <row r="85" spans="3:32" s="2" customFormat="1" ht="13.5" thickBot="1" x14ac:dyDescent="0.25">
      <c r="C85" s="101" t="s">
        <v>7</v>
      </c>
      <c r="D85" s="102"/>
      <c r="E85" s="102"/>
      <c r="F85" s="52">
        <f>IF(F9=0," ",((SUM(F38:F84)/COUNT(F38:F84))*100)/F9)</f>
        <v>46.808510638297875</v>
      </c>
      <c r="G85" s="52">
        <f>IF(F10=0," ",((SUM(G38:G84)/COUNT(G38:G84))*100)/F10)</f>
        <v>100</v>
      </c>
      <c r="H85" s="52">
        <f>IF(F11=0," ",((SUM(H38:H84)/COUNT(H38:H84))*100)/F11)</f>
        <v>100</v>
      </c>
      <c r="I85" s="52">
        <f>IF(F12=0," ",((SUM(I38:I84)/COUNT(I38:I84))*100)/F12)</f>
        <v>100</v>
      </c>
      <c r="J85" s="52">
        <f>IF(F13=0," ",((SUM(J38:J84)/COUNT(J38:J84))*100)/F13)</f>
        <v>100</v>
      </c>
      <c r="K85" s="52">
        <f>IF(F14=0," ",((SUM(K38:K84)/COUNT(K38:K84))*100)/F14)</f>
        <v>100</v>
      </c>
      <c r="L85" s="52">
        <f>IF(F15=0," ",((SUM(L38:L84)/COUNT(L38:L84))*100)/F15)</f>
        <v>100</v>
      </c>
      <c r="M85" s="52">
        <f>IF(F16=0," ",((SUM(M38:M84)/COUNT(M38:M84))*100)/F16)</f>
        <v>100</v>
      </c>
      <c r="N85" s="52">
        <f>IF(F17=0," ",((SUM(N38:N84)/COUNT(N38:N84))*100)/F17)</f>
        <v>100</v>
      </c>
      <c r="O85" s="52">
        <f>IF(F18=0," ",((SUM(O38:O84)/COUNT(O38:O84))*100)/F18)</f>
        <v>100</v>
      </c>
      <c r="P85" s="52" t="str">
        <f>IF(F19=0," ",((SUM(P38:P84)/COUNT(P38:P84))*100)/F19)</f>
        <v xml:space="preserve"> </v>
      </c>
      <c r="Q85" s="52" t="str">
        <f>IF(F20=0," ",((SUM(Q38:Q84)/COUNT(Q38:Q84))*100)/F20)</f>
        <v xml:space="preserve"> </v>
      </c>
      <c r="R85" s="52" t="str">
        <f>IF(F21=0," ",((SUM(R38:R84)/COUNT(R38:R84))*100)/F21)</f>
        <v xml:space="preserve"> </v>
      </c>
      <c r="S85" s="52" t="str">
        <f>IF(F22=0," ",((SUM(S38:S84)/COUNT(S38:S84))*100)/F22)</f>
        <v xml:space="preserve"> </v>
      </c>
      <c r="T85" s="52" t="str">
        <f>IF(F23=0," ",((SUM(T38:T84)/COUNT(T38:T84))*100)/F23)</f>
        <v xml:space="preserve"> </v>
      </c>
      <c r="U85" s="52" t="str">
        <f>IF(F24=0," ",((SUM(U38:U84)/COUNT(U38:U84))*100)/F24)</f>
        <v xml:space="preserve"> </v>
      </c>
      <c r="V85" s="52" t="str">
        <f>IF(F25=0," ",((SUM(V38:V84)/COUNT(V38:V84))*100)/F25)</f>
        <v xml:space="preserve"> </v>
      </c>
      <c r="W85" s="52" t="str">
        <f>IF(F26=0," ",((SUM(W38:W84)/COUNT(W38:W84))*100)/F26)</f>
        <v xml:space="preserve"> </v>
      </c>
      <c r="X85" s="52" t="str">
        <f>IF(F27=0," ",((SUM(X38:X84)/COUNT(X38:X84))*100)/F27)</f>
        <v xml:space="preserve"> </v>
      </c>
      <c r="Y85" s="52" t="str">
        <f>IF(F28=0," ",((SUM(Y38:Y84)/COUNT(Y38:Y84))*100)/F28)</f>
        <v xml:space="preserve"> </v>
      </c>
      <c r="Z85" s="52" t="str">
        <f>IF(F29=0," ",((SUM(Z38:Z84)/COUNT(Z38:Z84))*100)/F29)</f>
        <v xml:space="preserve"> </v>
      </c>
      <c r="AA85" s="52" t="str">
        <f>IF(F30=0," ",((SUM(AA38:AA84)/COUNT(AA38:AA84))*100)/F30)</f>
        <v xml:space="preserve"> </v>
      </c>
      <c r="AB85" s="52" t="str">
        <f>IF(F31=0," ",((SUM(AB38:AB84)/COUNT(AB38:AB84))*100)/F31)</f>
        <v xml:space="preserve"> </v>
      </c>
      <c r="AC85" s="52" t="str">
        <f>IF(F32=0," ",((SUM(AC38:AC84)/COUNT(AC38:AC84))*100)/F32)</f>
        <v xml:space="preserve"> </v>
      </c>
      <c r="AD85" s="52" t="str">
        <f>IF(F33=0," ",((SUM(AD38:AD84)/COUNT(AD38:AD84))*100)/F33)</f>
        <v xml:space="preserve"> </v>
      </c>
      <c r="AE85" s="25"/>
      <c r="AF85" s="25"/>
    </row>
    <row r="86" spans="3:32" s="2" customForma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3:32" s="2" customForma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3:32" s="2" customFormat="1" x14ac:dyDescent="0.2">
      <c r="Y88" s="37"/>
      <c r="Z88" s="37"/>
      <c r="AA88" s="37"/>
      <c r="AB88" s="117">
        <f ca="1">TODAY()</f>
        <v>45000</v>
      </c>
      <c r="AC88" s="117"/>
      <c r="AD88" s="117"/>
      <c r="AE88" s="117"/>
      <c r="AF88" s="117"/>
    </row>
    <row r="89" spans="3:32" s="2" customFormat="1" x14ac:dyDescent="0.2">
      <c r="Y89" s="39"/>
      <c r="Z89" s="39"/>
      <c r="AA89" s="39"/>
      <c r="AB89" s="141">
        <f>Liste!H10</f>
        <v>0</v>
      </c>
      <c r="AC89" s="141"/>
      <c r="AD89" s="141"/>
      <c r="AE89" s="141"/>
      <c r="AF89" s="141"/>
    </row>
    <row r="90" spans="3:32" s="2" customFormat="1" x14ac:dyDescent="0.2">
      <c r="Y90" s="38"/>
      <c r="Z90" s="38"/>
      <c r="AA90" s="38"/>
      <c r="AB90" s="136" t="s">
        <v>40</v>
      </c>
      <c r="AC90" s="136"/>
      <c r="AD90" s="136"/>
      <c r="AE90" s="136"/>
      <c r="AF90" s="136"/>
    </row>
  </sheetData>
  <sheetProtection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C5:D5"/>
    <mergeCell ref="E5:F5"/>
    <mergeCell ref="G5:J5"/>
    <mergeCell ref="K5:P5"/>
    <mergeCell ref="R5:AC5"/>
    <mergeCell ref="AD5:AE5"/>
    <mergeCell ref="AH5:AJ7"/>
    <mergeCell ref="C6:D6"/>
    <mergeCell ref="E6:F6"/>
    <mergeCell ref="G6:J6"/>
    <mergeCell ref="K6:P6"/>
    <mergeCell ref="R6:AF6"/>
    <mergeCell ref="R7:AF10"/>
    <mergeCell ref="C8:E8"/>
    <mergeCell ref="H8:P8"/>
    <mergeCell ref="D9:E9"/>
    <mergeCell ref="H9:N9"/>
    <mergeCell ref="O9:P9"/>
    <mergeCell ref="D10:E10"/>
    <mergeCell ref="H10:N10"/>
    <mergeCell ref="O10:P10"/>
    <mergeCell ref="D11:E11"/>
    <mergeCell ref="H11:N11"/>
    <mergeCell ref="O11:P11"/>
    <mergeCell ref="R11:AF14"/>
    <mergeCell ref="D12:E12"/>
    <mergeCell ref="H12:N12"/>
    <mergeCell ref="O12:P12"/>
    <mergeCell ref="D13:E13"/>
    <mergeCell ref="H13:N13"/>
    <mergeCell ref="O13:P13"/>
    <mergeCell ref="D18:E18"/>
    <mergeCell ref="H18:AF18"/>
    <mergeCell ref="D14:E14"/>
    <mergeCell ref="H14:P14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B90:AF90"/>
    <mergeCell ref="D31:E31"/>
    <mergeCell ref="D32:E32"/>
    <mergeCell ref="D33:E33"/>
    <mergeCell ref="C34:E34"/>
    <mergeCell ref="C36:E36"/>
    <mergeCell ref="F36:AD36"/>
    <mergeCell ref="AE36:AE37"/>
    <mergeCell ref="AF36:AF37"/>
    <mergeCell ref="C85:E85"/>
    <mergeCell ref="AB88:AF88"/>
    <mergeCell ref="AB89:AF89"/>
  </mergeCells>
  <conditionalFormatting sqref="F85:O85">
    <cfRule type="cellIs" dxfId="15" priority="4" stopIfTrue="1" operator="lessThan">
      <formula>50</formula>
    </cfRule>
  </conditionalFormatting>
  <conditionalFormatting sqref="F85:AD85">
    <cfRule type="cellIs" dxfId="14" priority="2" stopIfTrue="1" operator="lessThan">
      <formula>50</formula>
    </cfRule>
    <cfRule type="cellIs" dxfId="13" priority="3" stopIfTrue="1" operator="lessThan">
      <formula>50</formula>
    </cfRule>
  </conditionalFormatting>
  <conditionalFormatting sqref="AF38:AF84">
    <cfRule type="cellIs" dxfId="12" priority="1" operator="equal">
      <formula>"GEÇMEZ"</formula>
    </cfRule>
  </conditionalFormatting>
  <printOptions horizontalCentered="1" verticalCentered="1"/>
  <pageMargins left="0" right="0" top="0" bottom="0" header="0" footer="0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J90"/>
  <sheetViews>
    <sheetView topLeftCell="A46" workbookViewId="0">
      <selection activeCell="A46" sqref="A1:XFD1048576"/>
    </sheetView>
  </sheetViews>
  <sheetFormatPr defaultRowHeight="12.75" x14ac:dyDescent="0.2"/>
  <cols>
    <col min="1" max="1" width="2.85546875" style="2" customWidth="1"/>
    <col min="2" max="2" width="2.7109375" style="2" customWidth="1"/>
    <col min="3" max="3" width="5.5703125" style="2" customWidth="1"/>
    <col min="4" max="4" width="6.7109375" style="2" customWidth="1"/>
    <col min="5" max="5" width="26.42578125" style="2" customWidth="1"/>
    <col min="6" max="30" width="4.570312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10" customWidth="1"/>
    <col min="35" max="35" width="9.140625" style="11"/>
    <col min="36" max="36" width="25" style="11" customWidth="1"/>
    <col min="37" max="16384" width="9.140625" style="2"/>
  </cols>
  <sheetData>
    <row r="1" spans="2:36" ht="9" customHeight="1" x14ac:dyDescent="0.2"/>
    <row r="2" spans="2:36" ht="30" customHeight="1" thickBot="1" x14ac:dyDescent="0.25">
      <c r="B2" s="1"/>
      <c r="C2" s="77" t="s">
        <v>21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"/>
      <c r="AH2" s="75"/>
      <c r="AI2" s="75"/>
      <c r="AJ2" s="75"/>
    </row>
    <row r="3" spans="2:36" ht="15" customHeight="1" x14ac:dyDescent="0.2">
      <c r="B3" s="20"/>
      <c r="C3" s="84" t="s">
        <v>12</v>
      </c>
      <c r="D3" s="85"/>
      <c r="E3" s="92" t="str">
        <f>Liste!G4&amp;Liste!H4</f>
        <v>:</v>
      </c>
      <c r="F3" s="92"/>
      <c r="G3" s="83" t="s">
        <v>15</v>
      </c>
      <c r="H3" s="83"/>
      <c r="I3" s="83"/>
      <c r="J3" s="83"/>
      <c r="K3" s="92" t="str">
        <f>Liste!G6&amp;" "&amp;Liste!H6</f>
        <v xml:space="preserve">: </v>
      </c>
      <c r="L3" s="92"/>
      <c r="M3" s="92"/>
      <c r="N3" s="92"/>
      <c r="O3" s="92"/>
      <c r="P3" s="110"/>
      <c r="Q3" s="21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76"/>
      <c r="AI3" s="75"/>
      <c r="AJ3" s="75"/>
    </row>
    <row r="4" spans="2:36" ht="15" customHeight="1" thickBot="1" x14ac:dyDescent="0.25">
      <c r="B4" s="20"/>
      <c r="C4" s="107" t="s">
        <v>13</v>
      </c>
      <c r="D4" s="108"/>
      <c r="E4" s="109" t="str">
        <f>Liste!G5&amp;Liste!H5</f>
        <v>:</v>
      </c>
      <c r="F4" s="109"/>
      <c r="G4" s="78" t="s">
        <v>33</v>
      </c>
      <c r="H4" s="78"/>
      <c r="I4" s="78"/>
      <c r="J4" s="78"/>
      <c r="K4" s="109" t="s">
        <v>39</v>
      </c>
      <c r="L4" s="109"/>
      <c r="M4" s="109"/>
      <c r="N4" s="109"/>
      <c r="O4" s="109"/>
      <c r="P4" s="11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 x14ac:dyDescent="0.2">
      <c r="B5" s="20"/>
      <c r="C5" s="107" t="s">
        <v>14</v>
      </c>
      <c r="D5" s="108"/>
      <c r="E5" s="109" t="s">
        <v>45</v>
      </c>
      <c r="F5" s="109"/>
      <c r="G5" s="78" t="s">
        <v>26</v>
      </c>
      <c r="H5" s="78"/>
      <c r="I5" s="78"/>
      <c r="J5" s="78"/>
      <c r="K5" s="109" t="str">
        <f>Liste!G8&amp;" "&amp;Liste!H7</f>
        <v xml:space="preserve">: </v>
      </c>
      <c r="L5" s="109"/>
      <c r="M5" s="109"/>
      <c r="N5" s="109"/>
      <c r="O5" s="109"/>
      <c r="P5" s="111"/>
      <c r="Q5" s="21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 t="e">
        <f>O16</f>
        <v>#DIV/0!</v>
      </c>
      <c r="AE5" s="93"/>
      <c r="AF5" s="47" t="s">
        <v>19</v>
      </c>
      <c r="AH5" s="68" t="s">
        <v>32</v>
      </c>
      <c r="AI5" s="68"/>
      <c r="AJ5" s="68"/>
    </row>
    <row r="6" spans="2:36" ht="15" customHeight="1" thickBot="1" x14ac:dyDescent="0.25">
      <c r="B6" s="20"/>
      <c r="C6" s="80" t="s">
        <v>27</v>
      </c>
      <c r="D6" s="81"/>
      <c r="E6" s="115" t="str">
        <f>Liste!G7&amp;Liste!H8</f>
        <v>:</v>
      </c>
      <c r="F6" s="115"/>
      <c r="G6" s="82"/>
      <c r="H6" s="82"/>
      <c r="I6" s="82"/>
      <c r="J6" s="82"/>
      <c r="K6" s="115"/>
      <c r="L6" s="115"/>
      <c r="M6" s="115"/>
      <c r="N6" s="115"/>
      <c r="O6" s="115"/>
      <c r="P6" s="116"/>
      <c r="Q6" s="21"/>
      <c r="R6" s="112" t="s">
        <v>42</v>
      </c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4"/>
      <c r="AH6" s="68"/>
      <c r="AI6" s="68"/>
      <c r="AJ6" s="68"/>
    </row>
    <row r="7" spans="2:36" ht="13.5" customHeight="1" thickBot="1" x14ac:dyDescent="0.2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1"/>
      <c r="R7" s="69" t="e">
        <f>CONCATENATE(AJ9,AJ10,AJ11,AJ12,AJ13,AJ14,AJ15,AJ16,AJ17,AJ18,AJ19,AJ20,AJ21,AJ23,AJ24,AJ25,AJ26,AJ27,AJ28,AJ29,AJ30,AJ31,AJ32,AJ33)</f>
        <v>#DIV/0!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1"/>
      <c r="AH7" s="68"/>
      <c r="AI7" s="68"/>
      <c r="AJ7" s="68"/>
    </row>
    <row r="8" spans="2:36" ht="21" customHeight="1" x14ac:dyDescent="0.2">
      <c r="B8" s="1"/>
      <c r="C8" s="122" t="s">
        <v>20</v>
      </c>
      <c r="D8" s="123"/>
      <c r="E8" s="123"/>
      <c r="F8" s="24" t="s">
        <v>16</v>
      </c>
      <c r="G8" s="3"/>
      <c r="H8" s="133" t="s">
        <v>9</v>
      </c>
      <c r="I8" s="134"/>
      <c r="J8" s="134"/>
      <c r="K8" s="134"/>
      <c r="L8" s="134"/>
      <c r="M8" s="134"/>
      <c r="N8" s="134"/>
      <c r="O8" s="134"/>
      <c r="P8" s="135"/>
      <c r="Q8" s="22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1"/>
    </row>
    <row r="9" spans="2:36" ht="20.100000000000001" customHeight="1" x14ac:dyDescent="0.2">
      <c r="B9" s="1"/>
      <c r="C9" s="34">
        <v>1</v>
      </c>
      <c r="D9" s="79"/>
      <c r="E9" s="79"/>
      <c r="F9" s="35">
        <v>10</v>
      </c>
      <c r="G9" s="3"/>
      <c r="H9" s="94" t="s">
        <v>34</v>
      </c>
      <c r="I9" s="95"/>
      <c r="J9" s="95"/>
      <c r="K9" s="95"/>
      <c r="L9" s="95"/>
      <c r="M9" s="95"/>
      <c r="N9" s="95"/>
      <c r="O9" s="96">
        <f>COUNTIF(AF38:AF84,"GEÇMEZ")</f>
        <v>0</v>
      </c>
      <c r="P9" s="97"/>
      <c r="Q9" s="22"/>
      <c r="R9" s="69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1"/>
      <c r="AH9" s="12" t="str">
        <f t="shared" ref="AH9:AH33" si="0">IF(D9=0,"",D9)</f>
        <v/>
      </c>
      <c r="AI9" s="13" t="e">
        <f>F85</f>
        <v>#DIV/0!</v>
      </c>
      <c r="AJ9" s="11" t="e">
        <f>IF(AI9&lt;50,"    * "&amp;AH9,"")</f>
        <v>#DIV/0!</v>
      </c>
    </row>
    <row r="10" spans="2:36" ht="20.100000000000001" customHeight="1" x14ac:dyDescent="0.2">
      <c r="B10" s="1"/>
      <c r="C10" s="34">
        <v>2</v>
      </c>
      <c r="D10" s="79"/>
      <c r="E10" s="79"/>
      <c r="F10" s="35"/>
      <c r="G10" s="3"/>
      <c r="H10" s="94" t="s">
        <v>35</v>
      </c>
      <c r="I10" s="95"/>
      <c r="J10" s="95"/>
      <c r="K10" s="95"/>
      <c r="L10" s="95"/>
      <c r="M10" s="95"/>
      <c r="N10" s="95"/>
      <c r="O10" s="96">
        <f>COUNTIF(AF38:AF84,"GEÇER")</f>
        <v>0</v>
      </c>
      <c r="P10" s="97"/>
      <c r="Q10" s="22"/>
      <c r="R10" s="69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  <c r="AH10" s="12" t="str">
        <f t="shared" si="0"/>
        <v/>
      </c>
      <c r="AI10" s="13" t="str">
        <f>G85</f>
        <v xml:space="preserve"> </v>
      </c>
      <c r="AJ10" s="11" t="str">
        <f t="shared" ref="AJ10:AJ27" si="1">IF(AI10&lt;50,"    * "&amp;AH10,"")</f>
        <v/>
      </c>
    </row>
    <row r="11" spans="2:36" ht="20.100000000000001" customHeight="1" x14ac:dyDescent="0.2">
      <c r="B11" s="1"/>
      <c r="C11" s="34">
        <v>3</v>
      </c>
      <c r="D11" s="79"/>
      <c r="E11" s="79"/>
      <c r="F11" s="35"/>
      <c r="G11" s="3"/>
      <c r="H11" s="94" t="s">
        <v>36</v>
      </c>
      <c r="I11" s="95"/>
      <c r="J11" s="95"/>
      <c r="K11" s="95"/>
      <c r="L11" s="95"/>
      <c r="M11" s="95"/>
      <c r="N11" s="95"/>
      <c r="O11" s="96">
        <f>COUNTIF(AF38:AF84,"ORTA")</f>
        <v>0</v>
      </c>
      <c r="P11" s="97"/>
      <c r="Q11" s="22"/>
      <c r="R11" s="72" t="s">
        <v>22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H11" s="12" t="str">
        <f t="shared" si="0"/>
        <v/>
      </c>
      <c r="AI11" s="13" t="str">
        <f>H85</f>
        <v xml:space="preserve"> </v>
      </c>
      <c r="AJ11" s="11" t="str">
        <f t="shared" si="1"/>
        <v/>
      </c>
    </row>
    <row r="12" spans="2:36" ht="20.100000000000001" customHeight="1" x14ac:dyDescent="0.2">
      <c r="B12" s="1"/>
      <c r="C12" s="34">
        <v>4</v>
      </c>
      <c r="D12" s="79"/>
      <c r="E12" s="79"/>
      <c r="F12" s="35"/>
      <c r="G12" s="3"/>
      <c r="H12" s="94" t="s">
        <v>37</v>
      </c>
      <c r="I12" s="95"/>
      <c r="J12" s="95"/>
      <c r="K12" s="95"/>
      <c r="L12" s="95"/>
      <c r="M12" s="95"/>
      <c r="N12" s="95"/>
      <c r="O12" s="96">
        <f>COUNTIF(AF38:AF84,"İYİ")</f>
        <v>0</v>
      </c>
      <c r="P12" s="97"/>
      <c r="Q12" s="22"/>
      <c r="R12" s="72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H12" s="12" t="str">
        <f t="shared" si="0"/>
        <v/>
      </c>
      <c r="AI12" s="13" t="str">
        <f>I85</f>
        <v xml:space="preserve"> </v>
      </c>
      <c r="AJ12" s="11" t="str">
        <f t="shared" si="1"/>
        <v/>
      </c>
    </row>
    <row r="13" spans="2:36" ht="20.100000000000001" customHeight="1" x14ac:dyDescent="0.2">
      <c r="B13" s="1"/>
      <c r="C13" s="34">
        <v>5</v>
      </c>
      <c r="D13" s="79"/>
      <c r="E13" s="79"/>
      <c r="F13" s="35"/>
      <c r="G13" s="3"/>
      <c r="H13" s="94" t="s">
        <v>38</v>
      </c>
      <c r="I13" s="95"/>
      <c r="J13" s="95"/>
      <c r="K13" s="95"/>
      <c r="L13" s="95"/>
      <c r="M13" s="95"/>
      <c r="N13" s="95"/>
      <c r="O13" s="96">
        <f>COUNTIF(AF38:AF84,"PEKİYİ")</f>
        <v>0</v>
      </c>
      <c r="P13" s="97"/>
      <c r="Q13" s="22"/>
      <c r="R13" s="72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  <c r="AH13" s="12" t="str">
        <f t="shared" si="0"/>
        <v/>
      </c>
      <c r="AI13" s="13" t="str">
        <f>J85</f>
        <v xml:space="preserve"> </v>
      </c>
      <c r="AJ13" s="11" t="str">
        <f t="shared" si="1"/>
        <v/>
      </c>
    </row>
    <row r="14" spans="2:36" ht="20.100000000000001" customHeight="1" x14ac:dyDescent="0.2">
      <c r="B14" s="1"/>
      <c r="C14" s="34">
        <v>6</v>
      </c>
      <c r="D14" s="79"/>
      <c r="E14" s="79"/>
      <c r="F14" s="35"/>
      <c r="G14" s="3"/>
      <c r="H14" s="98"/>
      <c r="I14" s="99"/>
      <c r="J14" s="99"/>
      <c r="K14" s="99"/>
      <c r="L14" s="99"/>
      <c r="M14" s="99"/>
      <c r="N14" s="99"/>
      <c r="O14" s="99"/>
      <c r="P14" s="100"/>
      <c r="Q14" s="22"/>
      <c r="R14" s="7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4"/>
      <c r="AH14" s="12" t="str">
        <f t="shared" si="0"/>
        <v/>
      </c>
      <c r="AI14" s="13" t="str">
        <f>K85</f>
        <v xml:space="preserve"> </v>
      </c>
      <c r="AJ14" s="11" t="str">
        <f t="shared" si="1"/>
        <v/>
      </c>
    </row>
    <row r="15" spans="2:36" ht="17.25" customHeight="1" x14ac:dyDescent="0.2">
      <c r="B15" s="1"/>
      <c r="C15" s="34">
        <v>7</v>
      </c>
      <c r="D15" s="79"/>
      <c r="E15" s="79"/>
      <c r="F15" s="35"/>
      <c r="G15" s="3"/>
      <c r="H15" s="94" t="s">
        <v>10</v>
      </c>
      <c r="I15" s="95"/>
      <c r="J15" s="95"/>
      <c r="K15" s="95"/>
      <c r="L15" s="95"/>
      <c r="M15" s="95"/>
      <c r="N15" s="95"/>
      <c r="O15" s="124" t="str">
        <f>IF(COUNT(AE38:AE84)=0," ",SUM(AE38:AE84)/COUNT(AE38:AE84))</f>
        <v xml:space="preserve"> </v>
      </c>
      <c r="P15" s="125"/>
      <c r="Q15" s="23"/>
      <c r="R15" s="48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137">
        <f>Liste!H8</f>
        <v>0</v>
      </c>
      <c r="AD15" s="137"/>
      <c r="AE15" s="137"/>
      <c r="AF15" s="138"/>
      <c r="AH15" s="12" t="str">
        <f t="shared" si="0"/>
        <v/>
      </c>
      <c r="AI15" s="13" t="str">
        <f>L85</f>
        <v xml:space="preserve"> </v>
      </c>
      <c r="AJ15" s="11" t="str">
        <f t="shared" si="1"/>
        <v/>
      </c>
    </row>
    <row r="16" spans="2:36" ht="20.100000000000001" customHeight="1" thickBot="1" x14ac:dyDescent="0.25">
      <c r="B16" s="1"/>
      <c r="C16" s="34">
        <v>8</v>
      </c>
      <c r="D16" s="79"/>
      <c r="E16" s="79"/>
      <c r="F16" s="35"/>
      <c r="G16" s="3"/>
      <c r="H16" s="131" t="s">
        <v>41</v>
      </c>
      <c r="I16" s="132"/>
      <c r="J16" s="132"/>
      <c r="K16" s="132"/>
      <c r="L16" s="132"/>
      <c r="M16" s="132"/>
      <c r="N16" s="132"/>
      <c r="O16" s="126" t="e">
        <f>SUM(O10:O13)/SUM(O9:O14)</f>
        <v>#DIV/0!</v>
      </c>
      <c r="P16" s="127"/>
      <c r="Q16" s="22"/>
      <c r="R16" s="50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139">
        <f>Liste!H9</f>
        <v>0</v>
      </c>
      <c r="AD16" s="139"/>
      <c r="AE16" s="139"/>
      <c r="AF16" s="140"/>
      <c r="AH16" s="12" t="str">
        <f t="shared" si="0"/>
        <v/>
      </c>
      <c r="AI16" s="13" t="str">
        <f>M85</f>
        <v xml:space="preserve"> </v>
      </c>
      <c r="AJ16" s="11" t="str">
        <f t="shared" si="1"/>
        <v/>
      </c>
    </row>
    <row r="17" spans="2:36" ht="20.100000000000001" customHeight="1" thickBot="1" x14ac:dyDescent="0.25">
      <c r="B17" s="1"/>
      <c r="C17" s="34">
        <v>9</v>
      </c>
      <c r="D17" s="79"/>
      <c r="E17" s="79"/>
      <c r="F17" s="3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2" t="str">
        <f t="shared" si="0"/>
        <v/>
      </c>
      <c r="AI17" s="13" t="str">
        <f>N85</f>
        <v xml:space="preserve"> </v>
      </c>
      <c r="AJ17" s="11" t="str">
        <f t="shared" si="1"/>
        <v/>
      </c>
    </row>
    <row r="18" spans="2:36" ht="20.100000000000001" customHeight="1" x14ac:dyDescent="0.2">
      <c r="B18" s="1"/>
      <c r="C18" s="34">
        <v>10</v>
      </c>
      <c r="D18" s="79"/>
      <c r="E18" s="79"/>
      <c r="F18" s="35"/>
      <c r="G18" s="21"/>
      <c r="H18" s="142" t="s">
        <v>17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4"/>
      <c r="AH18" s="12" t="str">
        <f t="shared" si="0"/>
        <v/>
      </c>
      <c r="AI18" s="13" t="str">
        <f>O85</f>
        <v xml:space="preserve"> </v>
      </c>
      <c r="AJ18" s="11" t="str">
        <f t="shared" si="1"/>
        <v/>
      </c>
    </row>
    <row r="19" spans="2:36" ht="20.100000000000001" customHeight="1" x14ac:dyDescent="0.2">
      <c r="B19" s="1"/>
      <c r="C19" s="34">
        <v>11</v>
      </c>
      <c r="D19" s="79"/>
      <c r="E19" s="79"/>
      <c r="F19" s="35"/>
      <c r="G19" s="21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H19" s="12" t="str">
        <f t="shared" si="0"/>
        <v/>
      </c>
      <c r="AI19" s="13" t="str">
        <f>P85</f>
        <v xml:space="preserve"> </v>
      </c>
      <c r="AJ19" s="11" t="str">
        <f t="shared" si="1"/>
        <v/>
      </c>
    </row>
    <row r="20" spans="2:36" ht="20.100000000000001" customHeight="1" x14ac:dyDescent="0.2">
      <c r="B20" s="1"/>
      <c r="C20" s="34">
        <v>12</v>
      </c>
      <c r="D20" s="79"/>
      <c r="E20" s="79"/>
      <c r="F20" s="35"/>
      <c r="G20" s="21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  <c r="AH20" s="12" t="str">
        <f t="shared" si="0"/>
        <v/>
      </c>
      <c r="AI20" s="13" t="str">
        <f>Q85</f>
        <v xml:space="preserve"> </v>
      </c>
      <c r="AJ20" s="11" t="str">
        <f t="shared" si="1"/>
        <v/>
      </c>
    </row>
    <row r="21" spans="2:36" ht="20.100000000000001" customHeight="1" x14ac:dyDescent="0.2">
      <c r="B21" s="1"/>
      <c r="C21" s="34">
        <v>13</v>
      </c>
      <c r="D21" s="79"/>
      <c r="E21" s="79"/>
      <c r="F21" s="35"/>
      <c r="G21" s="21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H21" s="12" t="str">
        <f t="shared" si="0"/>
        <v/>
      </c>
      <c r="AI21" s="13" t="str">
        <f>R85</f>
        <v xml:space="preserve"> </v>
      </c>
      <c r="AJ21" s="11" t="str">
        <f t="shared" si="1"/>
        <v/>
      </c>
    </row>
    <row r="22" spans="2:36" ht="20.100000000000001" customHeight="1" x14ac:dyDescent="0.2">
      <c r="B22" s="1"/>
      <c r="C22" s="34">
        <v>14</v>
      </c>
      <c r="D22" s="79"/>
      <c r="E22" s="79"/>
      <c r="F22" s="35"/>
      <c r="G22" s="21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  <c r="AH22" s="12" t="str">
        <f t="shared" si="0"/>
        <v/>
      </c>
      <c r="AI22" s="13" t="str">
        <f>S85</f>
        <v xml:space="preserve"> </v>
      </c>
      <c r="AJ22" s="11" t="str">
        <f t="shared" si="1"/>
        <v/>
      </c>
    </row>
    <row r="23" spans="2:36" ht="20.100000000000001" customHeight="1" x14ac:dyDescent="0.2">
      <c r="B23" s="1"/>
      <c r="C23" s="34">
        <v>15</v>
      </c>
      <c r="D23" s="79"/>
      <c r="E23" s="79"/>
      <c r="F23" s="35"/>
      <c r="G23" s="21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  <c r="AH23" s="12" t="str">
        <f t="shared" si="0"/>
        <v/>
      </c>
      <c r="AI23" s="13" t="str">
        <f>T85</f>
        <v xml:space="preserve"> </v>
      </c>
      <c r="AJ23" s="11" t="str">
        <f t="shared" si="1"/>
        <v/>
      </c>
    </row>
    <row r="24" spans="2:36" ht="20.100000000000001" customHeight="1" x14ac:dyDescent="0.2">
      <c r="B24" s="1"/>
      <c r="C24" s="34">
        <v>16</v>
      </c>
      <c r="D24" s="79"/>
      <c r="E24" s="79"/>
      <c r="F24" s="35"/>
      <c r="G24" s="21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H24" s="12" t="str">
        <f t="shared" si="0"/>
        <v/>
      </c>
      <c r="AI24" s="13" t="str">
        <f>U85</f>
        <v xml:space="preserve"> </v>
      </c>
      <c r="AJ24" s="11" t="str">
        <f t="shared" si="1"/>
        <v/>
      </c>
    </row>
    <row r="25" spans="2:36" ht="20.100000000000001" customHeight="1" x14ac:dyDescent="0.2">
      <c r="B25" s="1"/>
      <c r="C25" s="34">
        <v>17</v>
      </c>
      <c r="D25" s="79"/>
      <c r="E25" s="79"/>
      <c r="F25" s="35"/>
      <c r="G25" s="21"/>
      <c r="H25" s="2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H25" s="12" t="str">
        <f t="shared" si="0"/>
        <v/>
      </c>
      <c r="AI25" s="13" t="str">
        <f>V85</f>
        <v xml:space="preserve"> </v>
      </c>
      <c r="AJ25" s="11" t="str">
        <f t="shared" si="1"/>
        <v/>
      </c>
    </row>
    <row r="26" spans="2:36" ht="20.100000000000001" customHeight="1" x14ac:dyDescent="0.2">
      <c r="B26" s="1"/>
      <c r="C26" s="34">
        <v>18</v>
      </c>
      <c r="D26" s="79"/>
      <c r="E26" s="79"/>
      <c r="F26" s="35"/>
      <c r="G26" s="21"/>
      <c r="H26" s="28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H26" s="12" t="str">
        <f t="shared" si="0"/>
        <v/>
      </c>
      <c r="AI26" s="13" t="str">
        <f>W85</f>
        <v xml:space="preserve"> </v>
      </c>
      <c r="AJ26" s="11" t="str">
        <f t="shared" si="1"/>
        <v/>
      </c>
    </row>
    <row r="27" spans="2:36" ht="20.100000000000001" customHeight="1" x14ac:dyDescent="0.2">
      <c r="B27" s="1"/>
      <c r="C27" s="34">
        <v>19</v>
      </c>
      <c r="D27" s="79"/>
      <c r="E27" s="79"/>
      <c r="F27" s="35"/>
      <c r="G27" s="21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H27" s="12" t="str">
        <f t="shared" si="0"/>
        <v/>
      </c>
      <c r="AI27" s="13" t="str">
        <f>X85</f>
        <v xml:space="preserve"> </v>
      </c>
      <c r="AJ27" s="11" t="str">
        <f t="shared" si="1"/>
        <v/>
      </c>
    </row>
    <row r="28" spans="2:36" ht="20.100000000000001" customHeight="1" x14ac:dyDescent="0.2">
      <c r="B28" s="1"/>
      <c r="C28" s="34">
        <v>20</v>
      </c>
      <c r="D28" s="79"/>
      <c r="E28" s="79"/>
      <c r="F28" s="35"/>
      <c r="G28" s="21"/>
      <c r="H28" s="2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H28" s="12" t="str">
        <f t="shared" si="0"/>
        <v/>
      </c>
      <c r="AI28" s="13" t="str">
        <f>Y85</f>
        <v xml:space="preserve"> </v>
      </c>
      <c r="AJ28" s="11" t="str">
        <f>IF(AI28&lt;50,"    * "&amp;AH28,"")</f>
        <v/>
      </c>
    </row>
    <row r="29" spans="2:36" ht="20.100000000000001" customHeight="1" x14ac:dyDescent="0.2">
      <c r="B29" s="1"/>
      <c r="C29" s="34">
        <v>21</v>
      </c>
      <c r="D29" s="79"/>
      <c r="E29" s="79"/>
      <c r="F29" s="35"/>
      <c r="G29" s="21"/>
      <c r="H29" s="2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H29" s="12" t="str">
        <f t="shared" si="0"/>
        <v/>
      </c>
      <c r="AI29" s="13" t="str">
        <f>Z85</f>
        <v xml:space="preserve"> </v>
      </c>
      <c r="AJ29" s="11" t="str">
        <f t="shared" ref="AJ29:AJ33" si="2">IF(AI29&lt;50,"    * "&amp;AH29,"")</f>
        <v/>
      </c>
    </row>
    <row r="30" spans="2:36" ht="20.100000000000001" customHeight="1" x14ac:dyDescent="0.2">
      <c r="B30" s="1"/>
      <c r="C30" s="34">
        <v>22</v>
      </c>
      <c r="D30" s="79"/>
      <c r="E30" s="79"/>
      <c r="F30" s="35"/>
      <c r="G30" s="21"/>
      <c r="H30" s="28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H30" s="12" t="str">
        <f t="shared" si="0"/>
        <v/>
      </c>
      <c r="AI30" s="13" t="str">
        <f>AA85</f>
        <v xml:space="preserve"> </v>
      </c>
      <c r="AJ30" s="11" t="str">
        <f t="shared" si="2"/>
        <v/>
      </c>
    </row>
    <row r="31" spans="2:36" ht="20.100000000000001" customHeight="1" x14ac:dyDescent="0.2">
      <c r="B31" s="1"/>
      <c r="C31" s="34">
        <v>23</v>
      </c>
      <c r="D31" s="79"/>
      <c r="E31" s="79"/>
      <c r="F31" s="35"/>
      <c r="G31" s="21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H31" s="12" t="str">
        <f t="shared" si="0"/>
        <v/>
      </c>
      <c r="AI31" s="13" t="str">
        <f>AB85</f>
        <v xml:space="preserve"> </v>
      </c>
      <c r="AJ31" s="11" t="str">
        <f t="shared" si="2"/>
        <v/>
      </c>
    </row>
    <row r="32" spans="2:36" ht="20.100000000000001" customHeight="1" x14ac:dyDescent="0.2">
      <c r="B32" s="1"/>
      <c r="C32" s="34">
        <v>24</v>
      </c>
      <c r="D32" s="79"/>
      <c r="E32" s="79"/>
      <c r="F32" s="35"/>
      <c r="G32" s="21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H32" s="12" t="str">
        <f t="shared" si="0"/>
        <v/>
      </c>
      <c r="AI32" s="13" t="str">
        <f>AC85</f>
        <v xml:space="preserve"> </v>
      </c>
      <c r="AJ32" s="11" t="str">
        <f t="shared" si="2"/>
        <v/>
      </c>
    </row>
    <row r="33" spans="2:36" ht="20.100000000000001" customHeight="1" x14ac:dyDescent="0.2">
      <c r="B33" s="1"/>
      <c r="C33" s="34">
        <v>25</v>
      </c>
      <c r="D33" s="79"/>
      <c r="E33" s="79"/>
      <c r="F33" s="35"/>
      <c r="G33" s="21"/>
      <c r="H33" s="2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H33" s="12" t="str">
        <f t="shared" si="0"/>
        <v/>
      </c>
      <c r="AI33" s="13" t="str">
        <f>AD85</f>
        <v xml:space="preserve"> </v>
      </c>
      <c r="AJ33" s="11" t="str">
        <f t="shared" si="2"/>
        <v/>
      </c>
    </row>
    <row r="34" spans="2:36" ht="20.100000000000001" customHeight="1" thickBot="1" x14ac:dyDescent="0.25">
      <c r="B34" s="1"/>
      <c r="C34" s="128" t="s">
        <v>8</v>
      </c>
      <c r="D34" s="129"/>
      <c r="E34" s="130"/>
      <c r="F34" s="36">
        <f>SUM(F9:F33)</f>
        <v>10</v>
      </c>
      <c r="G34" s="2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3"/>
      <c r="AH34" s="12"/>
      <c r="AI34" s="13"/>
    </row>
    <row r="35" spans="2:36" ht="27" customHeight="1" thickBot="1" x14ac:dyDescent="0.25">
      <c r="B35" s="1"/>
      <c r="C35" s="3"/>
      <c r="D35" s="3"/>
      <c r="E35" s="3"/>
      <c r="F35" s="3"/>
      <c r="G35" s="3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2"/>
      <c r="AI35" s="13"/>
    </row>
    <row r="36" spans="2:36" ht="24.95" customHeight="1" x14ac:dyDescent="0.2">
      <c r="B36" s="1"/>
      <c r="C36" s="103" t="s">
        <v>0</v>
      </c>
      <c r="D36" s="104"/>
      <c r="E36" s="104"/>
      <c r="F36" s="104" t="s">
        <v>1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18" t="s">
        <v>6</v>
      </c>
      <c r="AF36" s="120" t="s">
        <v>2</v>
      </c>
      <c r="AH36" s="12"/>
      <c r="AI36" s="13"/>
    </row>
    <row r="37" spans="2:36" ht="24.95" customHeight="1" x14ac:dyDescent="0.2">
      <c r="B37" s="1"/>
      <c r="C37" s="26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19"/>
      <c r="AF37" s="121"/>
      <c r="AH37" s="12"/>
      <c r="AI37" s="13"/>
    </row>
    <row r="38" spans="2:36" ht="15" customHeight="1" x14ac:dyDescent="0.2">
      <c r="B38" s="1"/>
      <c r="C38" s="27">
        <v>1</v>
      </c>
      <c r="D38" s="42" t="str">
        <f>IF(Liste!C5=0," ",Liste!C5)</f>
        <v xml:space="preserve"> </v>
      </c>
      <c r="E38" s="42" t="str">
        <f>IF(Liste!D5=0," ",Liste!D5)</f>
        <v xml:space="preserve"> 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40" t="str">
        <f t="shared" ref="AE38:AE84" si="3">IF(COUNTBLANK(F38:AD38)=COLUMNS(F38:AD38)," ",IF(SUM(F38:AD38)=0,0,SUM(F38:AD38)))</f>
        <v xml:space="preserve"> </v>
      </c>
      <c r="AF38" s="41" t="str">
        <f>IF(AE38=" "," ",IF(AE38&gt;=85,"PEKİYİ",IF(AE38&gt;=70,"İYİ",IF(AE38&gt;=60,"ORTA",IF(AE38&gt;=50,"GEÇER",IF(AE38&lt;50,"GEÇMEZ"))))))</f>
        <v xml:space="preserve"> </v>
      </c>
      <c r="AH38" s="12"/>
      <c r="AI38" s="13"/>
    </row>
    <row r="39" spans="2:36" ht="15" customHeight="1" x14ac:dyDescent="0.2">
      <c r="B39" s="1"/>
      <c r="C39" s="27">
        <v>2</v>
      </c>
      <c r="D39" s="42" t="str">
        <f>IF(Liste!C6=0," ",Liste!C6)</f>
        <v xml:space="preserve"> </v>
      </c>
      <c r="E39" s="42" t="str">
        <f>IF(Liste!D6=0," ",Liste!D6)</f>
        <v xml:space="preserve"> 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40" t="str">
        <f t="shared" si="3"/>
        <v xml:space="preserve"> </v>
      </c>
      <c r="AF39" s="41" t="str">
        <f t="shared" ref="AF39:AF84" si="4">IF(AE39=" "," ",IF(AE39&gt;=85,"PEKİYİ",IF(AE39&gt;=70,"İYİ",IF(AE39&gt;=60,"ORTA",IF(AE39&gt;=50,"GEÇER",IF(AE39&lt;50,"GEÇMEZ"))))))</f>
        <v xml:space="preserve"> </v>
      </c>
      <c r="AH39" s="12"/>
      <c r="AI39" s="13"/>
    </row>
    <row r="40" spans="2:36" ht="15" customHeight="1" x14ac:dyDescent="0.2">
      <c r="B40" s="1"/>
      <c r="C40" s="27">
        <v>3</v>
      </c>
      <c r="D40" s="42" t="str">
        <f>IF(Liste!C7=0," ",Liste!C7)</f>
        <v xml:space="preserve"> </v>
      </c>
      <c r="E40" s="42" t="str">
        <f>IF(Liste!D7=0," ",Liste!D7)</f>
        <v xml:space="preserve"> 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40" t="str">
        <f t="shared" si="3"/>
        <v xml:space="preserve"> </v>
      </c>
      <c r="AF40" s="41" t="str">
        <f t="shared" si="4"/>
        <v xml:space="preserve"> </v>
      </c>
      <c r="AH40" s="12"/>
      <c r="AI40" s="13"/>
    </row>
    <row r="41" spans="2:36" ht="15" customHeight="1" x14ac:dyDescent="0.2">
      <c r="B41" s="1"/>
      <c r="C41" s="27">
        <v>4</v>
      </c>
      <c r="D41" s="42" t="str">
        <f>IF(Liste!C8=0," ",Liste!C8)</f>
        <v xml:space="preserve"> </v>
      </c>
      <c r="E41" s="42" t="str">
        <f>IF(Liste!D8=0," ",Liste!D8)</f>
        <v xml:space="preserve"> 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40" t="str">
        <f t="shared" si="3"/>
        <v xml:space="preserve"> </v>
      </c>
      <c r="AF41" s="41" t="str">
        <f t="shared" si="4"/>
        <v xml:space="preserve"> </v>
      </c>
      <c r="AH41" s="12"/>
      <c r="AI41" s="13"/>
    </row>
    <row r="42" spans="2:36" ht="15" customHeight="1" x14ac:dyDescent="0.2">
      <c r="B42" s="1"/>
      <c r="C42" s="27">
        <v>5</v>
      </c>
      <c r="D42" s="42" t="str">
        <f>IF(Liste!C9=0," ",Liste!C9)</f>
        <v xml:space="preserve"> </v>
      </c>
      <c r="E42" s="42" t="str">
        <f>IF(Liste!D9=0," ",Liste!D9)</f>
        <v xml:space="preserve"> 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40" t="str">
        <f t="shared" si="3"/>
        <v xml:space="preserve"> </v>
      </c>
      <c r="AF42" s="41" t="str">
        <f t="shared" si="4"/>
        <v xml:space="preserve"> </v>
      </c>
      <c r="AH42" s="14"/>
    </row>
    <row r="43" spans="2:36" ht="15" customHeight="1" x14ac:dyDescent="0.2">
      <c r="B43" s="1"/>
      <c r="C43" s="27">
        <v>6</v>
      </c>
      <c r="D43" s="42" t="str">
        <f>IF(Liste!C10=0," ",Liste!C10)</f>
        <v xml:space="preserve"> </v>
      </c>
      <c r="E43" s="42" t="str">
        <f>IF(Liste!D10=0," ",Liste!D10)</f>
        <v xml:space="preserve"> 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40" t="str">
        <f t="shared" si="3"/>
        <v xml:space="preserve"> </v>
      </c>
      <c r="AF43" s="41" t="str">
        <f t="shared" si="4"/>
        <v xml:space="preserve"> </v>
      </c>
      <c r="AH43" s="14"/>
    </row>
    <row r="44" spans="2:36" ht="15" customHeight="1" x14ac:dyDescent="0.2">
      <c r="B44" s="1"/>
      <c r="C44" s="27">
        <v>7</v>
      </c>
      <c r="D44" s="42" t="str">
        <f>IF(Liste!C11=0," ",Liste!C11)</f>
        <v xml:space="preserve"> </v>
      </c>
      <c r="E44" s="42" t="str">
        <f>IF(Liste!D11=0," ",Liste!D11)</f>
        <v xml:space="preserve"> 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40" t="str">
        <f t="shared" si="3"/>
        <v xml:space="preserve"> </v>
      </c>
      <c r="AF44" s="41" t="str">
        <f t="shared" si="4"/>
        <v xml:space="preserve"> </v>
      </c>
      <c r="AH44" s="14"/>
    </row>
    <row r="45" spans="2:36" ht="15" customHeight="1" x14ac:dyDescent="0.2">
      <c r="B45" s="1"/>
      <c r="C45" s="27">
        <v>8</v>
      </c>
      <c r="D45" s="42" t="str">
        <f>IF(Liste!C12=0," ",Liste!C12)</f>
        <v xml:space="preserve"> </v>
      </c>
      <c r="E45" s="42" t="str">
        <f>IF(Liste!D12=0," ",Liste!D12)</f>
        <v xml:space="preserve"> 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40" t="str">
        <f t="shared" si="3"/>
        <v xml:space="preserve"> </v>
      </c>
      <c r="AF45" s="41" t="str">
        <f t="shared" si="4"/>
        <v xml:space="preserve"> </v>
      </c>
      <c r="AH45" s="14"/>
    </row>
    <row r="46" spans="2:36" ht="15" customHeight="1" x14ac:dyDescent="0.2">
      <c r="B46" s="1"/>
      <c r="C46" s="27">
        <v>9</v>
      </c>
      <c r="D46" s="42" t="str">
        <f>IF(Liste!C13=0," ",Liste!C13)</f>
        <v xml:space="preserve"> </v>
      </c>
      <c r="E46" s="42" t="str">
        <f>IF(Liste!D13=0," ",Liste!D13)</f>
        <v xml:space="preserve"> 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40" t="str">
        <f t="shared" si="3"/>
        <v xml:space="preserve"> </v>
      </c>
      <c r="AF46" s="41" t="str">
        <f t="shared" si="4"/>
        <v xml:space="preserve"> </v>
      </c>
      <c r="AH46" s="14"/>
    </row>
    <row r="47" spans="2:36" ht="15" customHeight="1" x14ac:dyDescent="0.2">
      <c r="B47" s="1"/>
      <c r="C47" s="27">
        <v>10</v>
      </c>
      <c r="D47" s="42" t="str">
        <f>IF(Liste!C14=0," ",Liste!C14)</f>
        <v xml:space="preserve"> </v>
      </c>
      <c r="E47" s="42" t="str">
        <f>IF(Liste!D14=0," ",Liste!D14)</f>
        <v xml:space="preserve"> 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40" t="str">
        <f t="shared" si="3"/>
        <v xml:space="preserve"> </v>
      </c>
      <c r="AF47" s="41" t="str">
        <f t="shared" si="4"/>
        <v xml:space="preserve"> </v>
      </c>
      <c r="AH47" s="14"/>
    </row>
    <row r="48" spans="2:36" ht="15" customHeight="1" x14ac:dyDescent="0.2">
      <c r="B48" s="1"/>
      <c r="C48" s="27">
        <v>11</v>
      </c>
      <c r="D48" s="42" t="str">
        <f>IF(Liste!C15=0," ",Liste!C15)</f>
        <v xml:space="preserve"> </v>
      </c>
      <c r="E48" s="42" t="str">
        <f>IF(Liste!D15=0," ",Liste!D15)</f>
        <v xml:space="preserve"> 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40" t="str">
        <f t="shared" si="3"/>
        <v xml:space="preserve"> </v>
      </c>
      <c r="AF48" s="41" t="str">
        <f t="shared" si="4"/>
        <v xml:space="preserve"> </v>
      </c>
      <c r="AH48" s="14"/>
    </row>
    <row r="49" spans="2:34" s="2" customFormat="1" ht="15" customHeight="1" x14ac:dyDescent="0.2">
      <c r="B49" s="1"/>
      <c r="C49" s="27">
        <v>12</v>
      </c>
      <c r="D49" s="42" t="str">
        <f>IF(Liste!C16=0," ",Liste!C16)</f>
        <v xml:space="preserve"> </v>
      </c>
      <c r="E49" s="42" t="str">
        <f>IF(Liste!D16=0," ",Liste!D16)</f>
        <v xml:space="preserve"> 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40" t="str">
        <f t="shared" si="3"/>
        <v xml:space="preserve"> </v>
      </c>
      <c r="AF49" s="41" t="str">
        <f t="shared" si="4"/>
        <v xml:space="preserve"> </v>
      </c>
      <c r="AH49" s="14"/>
    </row>
    <row r="50" spans="2:34" s="2" customFormat="1" ht="15" customHeight="1" x14ac:dyDescent="0.2">
      <c r="B50" s="1"/>
      <c r="C50" s="27">
        <v>13</v>
      </c>
      <c r="D50" s="42" t="str">
        <f>IF(Liste!C17=0," ",Liste!C17)</f>
        <v xml:space="preserve"> </v>
      </c>
      <c r="E50" s="42" t="str">
        <f>IF(Liste!D17=0," ",Liste!D17)</f>
        <v xml:space="preserve"> 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40" t="str">
        <f t="shared" si="3"/>
        <v xml:space="preserve"> </v>
      </c>
      <c r="AF50" s="41" t="str">
        <f t="shared" si="4"/>
        <v xml:space="preserve"> </v>
      </c>
      <c r="AH50" s="14"/>
    </row>
    <row r="51" spans="2:34" s="2" customFormat="1" ht="15" customHeight="1" x14ac:dyDescent="0.2">
      <c r="B51" s="1"/>
      <c r="C51" s="27">
        <v>14</v>
      </c>
      <c r="D51" s="42" t="str">
        <f>IF(Liste!C18=0," ",Liste!C18)</f>
        <v xml:space="preserve"> </v>
      </c>
      <c r="E51" s="42" t="str">
        <f>IF(Liste!D18=0," ",Liste!D18)</f>
        <v xml:space="preserve"> 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40" t="str">
        <f t="shared" si="3"/>
        <v xml:space="preserve"> </v>
      </c>
      <c r="AF51" s="41" t="str">
        <f t="shared" si="4"/>
        <v xml:space="preserve"> </v>
      </c>
      <c r="AH51" s="14"/>
    </row>
    <row r="52" spans="2:34" s="2" customFormat="1" ht="15" customHeight="1" x14ac:dyDescent="0.2">
      <c r="B52" s="1"/>
      <c r="C52" s="27">
        <v>15</v>
      </c>
      <c r="D52" s="42" t="str">
        <f>IF(Liste!C19=0," ",Liste!C19)</f>
        <v xml:space="preserve"> </v>
      </c>
      <c r="E52" s="42" t="str">
        <f>IF(Liste!D19=0," ",Liste!D19)</f>
        <v xml:space="preserve"> 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40" t="str">
        <f t="shared" si="3"/>
        <v xml:space="preserve"> </v>
      </c>
      <c r="AF52" s="41" t="str">
        <f t="shared" si="4"/>
        <v xml:space="preserve"> </v>
      </c>
      <c r="AH52" s="14"/>
    </row>
    <row r="53" spans="2:34" s="2" customFormat="1" ht="15" customHeight="1" x14ac:dyDescent="0.2">
      <c r="B53" s="1"/>
      <c r="C53" s="27">
        <v>16</v>
      </c>
      <c r="D53" s="42" t="str">
        <f>IF(Liste!C20=0," ",Liste!C20)</f>
        <v xml:space="preserve"> </v>
      </c>
      <c r="E53" s="42" t="str">
        <f>IF(Liste!D20=0," ",Liste!D20)</f>
        <v xml:space="preserve"> 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40" t="str">
        <f t="shared" si="3"/>
        <v xml:space="preserve"> </v>
      </c>
      <c r="AF53" s="41" t="str">
        <f t="shared" si="4"/>
        <v xml:space="preserve"> </v>
      </c>
      <c r="AH53" s="14"/>
    </row>
    <row r="54" spans="2:34" s="2" customFormat="1" ht="15" customHeight="1" x14ac:dyDescent="0.2">
      <c r="B54" s="1"/>
      <c r="C54" s="27">
        <v>17</v>
      </c>
      <c r="D54" s="42" t="str">
        <f>IF(Liste!C21=0," ",Liste!C21)</f>
        <v xml:space="preserve"> </v>
      </c>
      <c r="E54" s="42" t="str">
        <f>IF(Liste!D21=0," ",Liste!D21)</f>
        <v xml:space="preserve"> 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40" t="str">
        <f t="shared" si="3"/>
        <v xml:space="preserve"> </v>
      </c>
      <c r="AF54" s="41" t="str">
        <f t="shared" si="4"/>
        <v xml:space="preserve"> </v>
      </c>
      <c r="AH54" s="14"/>
    </row>
    <row r="55" spans="2:34" s="2" customFormat="1" ht="15" customHeight="1" x14ac:dyDescent="0.2">
      <c r="B55" s="1"/>
      <c r="C55" s="27">
        <v>18</v>
      </c>
      <c r="D55" s="42" t="str">
        <f>IF(Liste!C22=0," ",Liste!C22)</f>
        <v xml:space="preserve"> </v>
      </c>
      <c r="E55" s="42" t="str">
        <f>IF(Liste!D22=0," ",Liste!D22)</f>
        <v xml:space="preserve"> 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40" t="str">
        <f t="shared" si="3"/>
        <v xml:space="preserve"> </v>
      </c>
      <c r="AF55" s="41" t="str">
        <f t="shared" si="4"/>
        <v xml:space="preserve"> </v>
      </c>
      <c r="AH55" s="14"/>
    </row>
    <row r="56" spans="2:34" s="2" customFormat="1" ht="15" customHeight="1" x14ac:dyDescent="0.2">
      <c r="B56" s="1"/>
      <c r="C56" s="27">
        <v>19</v>
      </c>
      <c r="D56" s="42" t="str">
        <f>IF(Liste!C23=0," ",Liste!C23)</f>
        <v xml:space="preserve"> </v>
      </c>
      <c r="E56" s="42" t="str">
        <f>IF(Liste!D23=0," ",Liste!D23)</f>
        <v xml:space="preserve"> 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40" t="str">
        <f t="shared" si="3"/>
        <v xml:space="preserve"> </v>
      </c>
      <c r="AF56" s="41" t="str">
        <f t="shared" si="4"/>
        <v xml:space="preserve"> </v>
      </c>
      <c r="AH56" s="14"/>
    </row>
    <row r="57" spans="2:34" s="2" customFormat="1" ht="15" customHeight="1" x14ac:dyDescent="0.2">
      <c r="B57" s="1"/>
      <c r="C57" s="27">
        <v>20</v>
      </c>
      <c r="D57" s="42" t="str">
        <f>IF(Liste!C24=0," ",Liste!C24)</f>
        <v xml:space="preserve"> </v>
      </c>
      <c r="E57" s="42" t="str">
        <f>IF(Liste!D24=0," ",Liste!D24)</f>
        <v xml:space="preserve"> 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40" t="str">
        <f t="shared" si="3"/>
        <v xml:space="preserve"> </v>
      </c>
      <c r="AF57" s="41" t="str">
        <f t="shared" si="4"/>
        <v xml:space="preserve"> </v>
      </c>
      <c r="AH57" s="14"/>
    </row>
    <row r="58" spans="2:34" s="2" customFormat="1" ht="15" customHeight="1" x14ac:dyDescent="0.2">
      <c r="B58" s="1"/>
      <c r="C58" s="27">
        <v>21</v>
      </c>
      <c r="D58" s="42" t="str">
        <f>IF(Liste!C25=0," ",Liste!C25)</f>
        <v xml:space="preserve"> </v>
      </c>
      <c r="E58" s="42" t="str">
        <f>IF(Liste!D25=0," ",Liste!D25)</f>
        <v xml:space="preserve"> 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40" t="str">
        <f t="shared" si="3"/>
        <v xml:space="preserve"> </v>
      </c>
      <c r="AF58" s="41" t="str">
        <f t="shared" si="4"/>
        <v xml:space="preserve"> </v>
      </c>
      <c r="AH58" s="14"/>
    </row>
    <row r="59" spans="2:34" s="2" customFormat="1" ht="15" customHeight="1" x14ac:dyDescent="0.2">
      <c r="B59" s="1"/>
      <c r="C59" s="27">
        <v>22</v>
      </c>
      <c r="D59" s="42" t="str">
        <f>IF(Liste!C26=0," ",Liste!C26)</f>
        <v xml:space="preserve"> </v>
      </c>
      <c r="E59" s="42" t="str">
        <f>IF(Liste!D26=0," ",Liste!D26)</f>
        <v xml:space="preserve"> 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40" t="str">
        <f t="shared" si="3"/>
        <v xml:space="preserve"> </v>
      </c>
      <c r="AF59" s="41" t="str">
        <f t="shared" si="4"/>
        <v xml:space="preserve"> </v>
      </c>
      <c r="AH59" s="14"/>
    </row>
    <row r="60" spans="2:34" s="2" customFormat="1" ht="15" customHeight="1" x14ac:dyDescent="0.2">
      <c r="B60" s="1"/>
      <c r="C60" s="27">
        <v>23</v>
      </c>
      <c r="D60" s="42" t="str">
        <f>IF(Liste!C27=0," ",Liste!C27)</f>
        <v xml:space="preserve"> </v>
      </c>
      <c r="E60" s="42" t="str">
        <f>IF(Liste!D27=0," ",Liste!D27)</f>
        <v xml:space="preserve"> 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40" t="str">
        <f t="shared" si="3"/>
        <v xml:space="preserve"> </v>
      </c>
      <c r="AF60" s="41" t="str">
        <f t="shared" si="4"/>
        <v xml:space="preserve"> </v>
      </c>
      <c r="AH60" s="14"/>
    </row>
    <row r="61" spans="2:34" s="2" customFormat="1" ht="15" customHeight="1" x14ac:dyDescent="0.2">
      <c r="B61" s="1"/>
      <c r="C61" s="27">
        <v>24</v>
      </c>
      <c r="D61" s="42" t="str">
        <f>IF(Liste!C28=0," ",Liste!C28)</f>
        <v xml:space="preserve"> </v>
      </c>
      <c r="E61" s="42" t="str">
        <f>IF(Liste!D28=0," ",Liste!D28)</f>
        <v xml:space="preserve"> 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40" t="str">
        <f t="shared" si="3"/>
        <v xml:space="preserve"> </v>
      </c>
      <c r="AF61" s="41" t="str">
        <f t="shared" si="4"/>
        <v xml:space="preserve"> </v>
      </c>
      <c r="AH61" s="14"/>
    </row>
    <row r="62" spans="2:34" s="2" customFormat="1" ht="15" customHeight="1" x14ac:dyDescent="0.2">
      <c r="B62" s="1"/>
      <c r="C62" s="27">
        <v>25</v>
      </c>
      <c r="D62" s="42" t="str">
        <f>IF(Liste!C29=0," ",Liste!C29)</f>
        <v xml:space="preserve"> </v>
      </c>
      <c r="E62" s="42" t="str">
        <f>IF(Liste!D29=0," ",Liste!D29)</f>
        <v xml:space="preserve"> 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40" t="str">
        <f t="shared" si="3"/>
        <v xml:space="preserve"> </v>
      </c>
      <c r="AF62" s="41" t="str">
        <f t="shared" si="4"/>
        <v xml:space="preserve"> </v>
      </c>
      <c r="AH62" s="14"/>
    </row>
    <row r="63" spans="2:34" s="2" customFormat="1" ht="15" customHeight="1" x14ac:dyDescent="0.2">
      <c r="B63" s="1"/>
      <c r="C63" s="27">
        <v>26</v>
      </c>
      <c r="D63" s="42" t="str">
        <f>IF(Liste!C30=0," ",Liste!C30)</f>
        <v xml:space="preserve"> </v>
      </c>
      <c r="E63" s="42" t="str">
        <f>IF(Liste!D30=0," ",Liste!D30)</f>
        <v xml:space="preserve"> 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40" t="str">
        <f t="shared" si="3"/>
        <v xml:space="preserve"> </v>
      </c>
      <c r="AF63" s="41" t="str">
        <f t="shared" si="4"/>
        <v xml:space="preserve"> </v>
      </c>
      <c r="AH63" s="14"/>
    </row>
    <row r="64" spans="2:34" s="2" customFormat="1" ht="15" customHeight="1" x14ac:dyDescent="0.2">
      <c r="B64" s="1"/>
      <c r="C64" s="27">
        <v>27</v>
      </c>
      <c r="D64" s="42" t="str">
        <f>IF(Liste!C31=0," ",Liste!C31)</f>
        <v xml:space="preserve"> </v>
      </c>
      <c r="E64" s="42" t="str">
        <f>IF(Liste!D31=0," ",Liste!D31)</f>
        <v xml:space="preserve"> 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40" t="str">
        <f t="shared" si="3"/>
        <v xml:space="preserve"> </v>
      </c>
      <c r="AF64" s="41" t="str">
        <f t="shared" si="4"/>
        <v xml:space="preserve"> </v>
      </c>
      <c r="AH64" s="10"/>
    </row>
    <row r="65" spans="2:33" s="2" customFormat="1" ht="15" customHeight="1" x14ac:dyDescent="0.2">
      <c r="B65" s="1"/>
      <c r="C65" s="27">
        <v>28</v>
      </c>
      <c r="D65" s="42" t="str">
        <f>IF(Liste!C32=0," ",Liste!C32)</f>
        <v xml:space="preserve"> </v>
      </c>
      <c r="E65" s="42" t="str">
        <f>IF(Liste!D32=0," ",Liste!D32)</f>
        <v xml:space="preserve"> 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40" t="str">
        <f t="shared" si="3"/>
        <v xml:space="preserve"> </v>
      </c>
      <c r="AF65" s="41" t="str">
        <f t="shared" si="4"/>
        <v xml:space="preserve"> </v>
      </c>
    </row>
    <row r="66" spans="2:33" s="2" customFormat="1" ht="15" customHeight="1" x14ac:dyDescent="0.2">
      <c r="B66" s="1"/>
      <c r="C66" s="27">
        <v>29</v>
      </c>
      <c r="D66" s="42" t="str">
        <f>IF(Liste!C33=0," ",Liste!C33)</f>
        <v xml:space="preserve"> </v>
      </c>
      <c r="E66" s="42" t="str">
        <f>IF(Liste!D33=0," ",Liste!D33)</f>
        <v xml:space="preserve"> 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40" t="str">
        <f t="shared" si="3"/>
        <v xml:space="preserve"> </v>
      </c>
      <c r="AF66" s="41" t="str">
        <f t="shared" si="4"/>
        <v xml:space="preserve"> </v>
      </c>
    </row>
    <row r="67" spans="2:33" s="2" customFormat="1" ht="15" customHeight="1" x14ac:dyDescent="0.2">
      <c r="B67" s="1"/>
      <c r="C67" s="27">
        <v>30</v>
      </c>
      <c r="D67" s="42" t="str">
        <f>IF(Liste!C34=0," ",Liste!C34)</f>
        <v xml:space="preserve"> </v>
      </c>
      <c r="E67" s="42" t="str">
        <f>IF(Liste!D34=0," ",Liste!D34)</f>
        <v xml:space="preserve"> 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40" t="str">
        <f t="shared" si="3"/>
        <v xml:space="preserve"> </v>
      </c>
      <c r="AF67" s="41" t="str">
        <f t="shared" si="4"/>
        <v xml:space="preserve"> </v>
      </c>
    </row>
    <row r="68" spans="2:33" s="2" customFormat="1" ht="15" customHeight="1" x14ac:dyDescent="0.2">
      <c r="B68" s="1"/>
      <c r="C68" s="27">
        <v>31</v>
      </c>
      <c r="D68" s="42" t="str">
        <f>IF(Liste!C35=0," ",Liste!C35)</f>
        <v xml:space="preserve"> </v>
      </c>
      <c r="E68" s="42" t="str">
        <f>IF(Liste!D35=0," ",Liste!D35)</f>
        <v xml:space="preserve"> 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40" t="str">
        <f t="shared" si="3"/>
        <v xml:space="preserve"> </v>
      </c>
      <c r="AF68" s="41" t="str">
        <f t="shared" si="4"/>
        <v xml:space="preserve"> </v>
      </c>
    </row>
    <row r="69" spans="2:33" s="2" customFormat="1" ht="15" customHeight="1" x14ac:dyDescent="0.2">
      <c r="B69" s="1"/>
      <c r="C69" s="27">
        <v>32</v>
      </c>
      <c r="D69" s="42" t="str">
        <f>IF(Liste!C36=0," ",Liste!C36)</f>
        <v xml:space="preserve"> </v>
      </c>
      <c r="E69" s="42" t="str">
        <f>IF(Liste!D36=0," ",Liste!D36)</f>
        <v xml:space="preserve"> 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40" t="str">
        <f t="shared" si="3"/>
        <v xml:space="preserve"> </v>
      </c>
      <c r="AF69" s="41" t="str">
        <f t="shared" si="4"/>
        <v xml:space="preserve"> </v>
      </c>
    </row>
    <row r="70" spans="2:33" s="2" customFormat="1" ht="15" customHeight="1" x14ac:dyDescent="0.2">
      <c r="B70" s="1"/>
      <c r="C70" s="27">
        <v>33</v>
      </c>
      <c r="D70" s="42" t="str">
        <f>IF(Liste!C37=0," ",Liste!C37)</f>
        <v xml:space="preserve"> </v>
      </c>
      <c r="E70" s="42" t="str">
        <f>IF(Liste!D37=0," ",Liste!D37)</f>
        <v xml:space="preserve"> 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40" t="str">
        <f t="shared" si="3"/>
        <v xml:space="preserve"> </v>
      </c>
      <c r="AF70" s="41" t="str">
        <f t="shared" si="4"/>
        <v xml:space="preserve"> </v>
      </c>
    </row>
    <row r="71" spans="2:33" s="2" customFormat="1" ht="15" customHeight="1" x14ac:dyDescent="0.2">
      <c r="B71" s="1"/>
      <c r="C71" s="27">
        <v>34</v>
      </c>
      <c r="D71" s="42" t="str">
        <f>IF(Liste!C38=0," ",Liste!C38)</f>
        <v xml:space="preserve"> </v>
      </c>
      <c r="E71" s="42" t="str">
        <f>IF(Liste!D38=0," ",Liste!D38)</f>
        <v xml:space="preserve"> 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40" t="str">
        <f t="shared" si="3"/>
        <v xml:space="preserve"> </v>
      </c>
      <c r="AF71" s="41" t="str">
        <f t="shared" si="4"/>
        <v xml:space="preserve"> </v>
      </c>
    </row>
    <row r="72" spans="2:33" s="2" customFormat="1" ht="15" customHeight="1" x14ac:dyDescent="0.2">
      <c r="B72" s="1"/>
      <c r="C72" s="27">
        <v>35</v>
      </c>
      <c r="D72" s="42" t="str">
        <f>IF(Liste!C39=0," ",Liste!C39)</f>
        <v xml:space="preserve"> </v>
      </c>
      <c r="E72" s="42" t="str">
        <f>IF(Liste!D39=0," ",Liste!D39)</f>
        <v xml:space="preserve"> 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40" t="str">
        <f t="shared" si="3"/>
        <v xml:space="preserve"> </v>
      </c>
      <c r="AF72" s="41" t="str">
        <f t="shared" si="4"/>
        <v xml:space="preserve"> </v>
      </c>
    </row>
    <row r="73" spans="2:33" s="2" customFormat="1" ht="15" customHeight="1" x14ac:dyDescent="0.2">
      <c r="B73" s="1"/>
      <c r="C73" s="27">
        <v>36</v>
      </c>
      <c r="D73" s="42" t="str">
        <f>IF(Liste!C40=0," ",Liste!C40)</f>
        <v xml:space="preserve"> </v>
      </c>
      <c r="E73" s="42" t="str">
        <f>IF(Liste!D40=0," ",Liste!D40)</f>
        <v xml:space="preserve"> 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40" t="str">
        <f t="shared" si="3"/>
        <v xml:space="preserve"> </v>
      </c>
      <c r="AF73" s="41" t="str">
        <f t="shared" si="4"/>
        <v xml:space="preserve"> </v>
      </c>
    </row>
    <row r="74" spans="2:33" s="2" customFormat="1" ht="15" customHeight="1" x14ac:dyDescent="0.2">
      <c r="B74" s="1"/>
      <c r="C74" s="27">
        <v>37</v>
      </c>
      <c r="D74" s="42" t="str">
        <f>IF(Liste!C41=0," ",Liste!C41)</f>
        <v xml:space="preserve"> </v>
      </c>
      <c r="E74" s="42" t="str">
        <f>IF(Liste!D41=0," ",Liste!D41)</f>
        <v xml:space="preserve"> 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40" t="str">
        <f t="shared" si="3"/>
        <v xml:space="preserve"> </v>
      </c>
      <c r="AF74" s="41" t="str">
        <f t="shared" si="4"/>
        <v xml:space="preserve"> </v>
      </c>
    </row>
    <row r="75" spans="2:33" s="2" customFormat="1" ht="15" customHeight="1" x14ac:dyDescent="0.2">
      <c r="B75" s="1"/>
      <c r="C75" s="27">
        <v>38</v>
      </c>
      <c r="D75" s="42" t="str">
        <f>IF(Liste!C42=0," ",Liste!C42)</f>
        <v xml:space="preserve"> </v>
      </c>
      <c r="E75" s="42" t="str">
        <f>IF(Liste!D42=0," ",Liste!D42)</f>
        <v xml:space="preserve"> 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40" t="str">
        <f t="shared" si="3"/>
        <v xml:space="preserve"> </v>
      </c>
      <c r="AF75" s="41" t="str">
        <f t="shared" si="4"/>
        <v xml:space="preserve"> </v>
      </c>
    </row>
    <row r="76" spans="2:33" s="2" customFormat="1" ht="15" customHeight="1" x14ac:dyDescent="0.2">
      <c r="C76" s="27">
        <v>39</v>
      </c>
      <c r="D76" s="42" t="str">
        <f>IF(Liste!C43=0," ",Liste!C43)</f>
        <v xml:space="preserve"> </v>
      </c>
      <c r="E76" s="42" t="str">
        <f>IF(Liste!D43=0," ",Liste!D43)</f>
        <v xml:space="preserve"> 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40" t="str">
        <f t="shared" si="3"/>
        <v xml:space="preserve"> </v>
      </c>
      <c r="AF76" s="41" t="str">
        <f t="shared" si="4"/>
        <v xml:space="preserve"> </v>
      </c>
      <c r="AG76" s="37"/>
    </row>
    <row r="77" spans="2:33" s="2" customFormat="1" ht="15" customHeight="1" x14ac:dyDescent="0.2">
      <c r="C77" s="27">
        <v>40</v>
      </c>
      <c r="D77" s="42" t="str">
        <f>IF(Liste!C44=0," ",Liste!C44)</f>
        <v xml:space="preserve"> </v>
      </c>
      <c r="E77" s="42" t="str">
        <f>IF(Liste!D44=0," ",Liste!D44)</f>
        <v xml:space="preserve"> 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40" t="str">
        <f t="shared" si="3"/>
        <v xml:space="preserve"> </v>
      </c>
      <c r="AF77" s="41" t="str">
        <f t="shared" si="4"/>
        <v xml:space="preserve"> </v>
      </c>
      <c r="AG77" s="39"/>
    </row>
    <row r="78" spans="2:33" s="2" customFormat="1" ht="15" customHeight="1" x14ac:dyDescent="0.2">
      <c r="C78" s="27">
        <v>41</v>
      </c>
      <c r="D78" s="42" t="str">
        <f>IF(Liste!C45=0," ",Liste!C45)</f>
        <v xml:space="preserve"> </v>
      </c>
      <c r="E78" s="42" t="str">
        <f>IF(Liste!D45=0," ",Liste!D45)</f>
        <v xml:space="preserve"> 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40" t="str">
        <f t="shared" si="3"/>
        <v xml:space="preserve"> </v>
      </c>
      <c r="AF78" s="41" t="str">
        <f t="shared" si="4"/>
        <v xml:space="preserve"> </v>
      </c>
      <c r="AG78" s="38"/>
    </row>
    <row r="79" spans="2:33" s="2" customFormat="1" ht="15" customHeight="1" x14ac:dyDescent="0.2">
      <c r="C79" s="27">
        <v>42</v>
      </c>
      <c r="D79" s="42" t="str">
        <f>IF(Liste!C46=0," ",Liste!C46)</f>
        <v xml:space="preserve"> </v>
      </c>
      <c r="E79" s="42" t="str">
        <f>IF(Liste!D46=0," ",Liste!D46)</f>
        <v xml:space="preserve"> 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40" t="str">
        <f t="shared" si="3"/>
        <v xml:space="preserve"> </v>
      </c>
      <c r="AF79" s="41" t="str">
        <f t="shared" si="4"/>
        <v xml:space="preserve"> </v>
      </c>
    </row>
    <row r="80" spans="2:33" s="2" customFormat="1" ht="15" customHeight="1" x14ac:dyDescent="0.2">
      <c r="C80" s="27">
        <v>43</v>
      </c>
      <c r="D80" s="42" t="str">
        <f>IF(Liste!C47=0," ",Liste!C47)</f>
        <v xml:space="preserve"> </v>
      </c>
      <c r="E80" s="42" t="str">
        <f>IF(Liste!D47=0," ",Liste!D47)</f>
        <v xml:space="preserve"> 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40" t="str">
        <f t="shared" si="3"/>
        <v xml:space="preserve"> </v>
      </c>
      <c r="AF80" s="41" t="str">
        <f t="shared" si="4"/>
        <v xml:space="preserve"> </v>
      </c>
    </row>
    <row r="81" spans="3:32" s="2" customFormat="1" ht="15" customHeight="1" x14ac:dyDescent="0.2">
      <c r="C81" s="27">
        <v>44</v>
      </c>
      <c r="D81" s="42" t="str">
        <f>IF(Liste!C48=0," ",Liste!C48)</f>
        <v xml:space="preserve"> </v>
      </c>
      <c r="E81" s="42" t="str">
        <f>IF(Liste!D48=0," ",Liste!D48)</f>
        <v xml:space="preserve"> 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40" t="str">
        <f t="shared" si="3"/>
        <v xml:space="preserve"> </v>
      </c>
      <c r="AF81" s="41" t="str">
        <f t="shared" si="4"/>
        <v xml:space="preserve"> </v>
      </c>
    </row>
    <row r="82" spans="3:32" s="2" customFormat="1" ht="15" customHeight="1" x14ac:dyDescent="0.2">
      <c r="C82" s="27">
        <v>45</v>
      </c>
      <c r="D82" s="42" t="str">
        <f>IF(Liste!C49=0," ",Liste!C49)</f>
        <v xml:space="preserve"> </v>
      </c>
      <c r="E82" s="42" t="str">
        <f>IF(Liste!D49=0," ",Liste!D49)</f>
        <v xml:space="preserve"> 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40" t="str">
        <f t="shared" si="3"/>
        <v xml:space="preserve"> </v>
      </c>
      <c r="AF82" s="41" t="str">
        <f t="shared" si="4"/>
        <v xml:space="preserve"> </v>
      </c>
    </row>
    <row r="83" spans="3:32" s="2" customFormat="1" ht="15" customHeight="1" x14ac:dyDescent="0.2">
      <c r="C83" s="27">
        <v>46</v>
      </c>
      <c r="D83" s="42" t="str">
        <f>IF(Liste!C50=0," ",Liste!C50)</f>
        <v xml:space="preserve"> </v>
      </c>
      <c r="E83" s="42" t="str">
        <f>IF(Liste!D50=0," ",Liste!D50)</f>
        <v xml:space="preserve"> 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40" t="str">
        <f t="shared" si="3"/>
        <v xml:space="preserve"> </v>
      </c>
      <c r="AF83" s="41" t="str">
        <f t="shared" si="4"/>
        <v xml:space="preserve"> </v>
      </c>
    </row>
    <row r="84" spans="3:32" s="2" customFormat="1" ht="15" customHeight="1" thickBot="1" x14ac:dyDescent="0.25">
      <c r="C84" s="27">
        <v>47</v>
      </c>
      <c r="D84" s="42" t="str">
        <f>IF(Liste!C51=0," ",Liste!C51)</f>
        <v xml:space="preserve"> </v>
      </c>
      <c r="E84" s="42" t="str">
        <f>IF(Liste!D51=0," ",Liste!D51)</f>
        <v xml:space="preserve"> 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40" t="str">
        <f t="shared" si="3"/>
        <v xml:space="preserve"> </v>
      </c>
      <c r="AF84" s="41" t="str">
        <f t="shared" si="4"/>
        <v xml:space="preserve"> </v>
      </c>
    </row>
    <row r="85" spans="3:32" s="2" customFormat="1" ht="13.5" thickBot="1" x14ac:dyDescent="0.25">
      <c r="C85" s="101" t="s">
        <v>7</v>
      </c>
      <c r="D85" s="102"/>
      <c r="E85" s="102"/>
      <c r="F85" s="52" t="e">
        <f>IF(F9=0," ",((SUM(F38:F84)/COUNT(F38:F84))*100)/F9)</f>
        <v>#DIV/0!</v>
      </c>
      <c r="G85" s="52" t="str">
        <f>IF(F10=0," ",((SUM(G38:G84)/COUNT(G38:G84))*100)/F10)</f>
        <v xml:space="preserve"> </v>
      </c>
      <c r="H85" s="52" t="str">
        <f>IF(F11=0," ",((SUM(H38:H84)/COUNT(H38:H84))*100)/F11)</f>
        <v xml:space="preserve"> </v>
      </c>
      <c r="I85" s="52" t="str">
        <f>IF(F12=0," ",((SUM(I38:I84)/COUNT(I38:I84))*100)/F12)</f>
        <v xml:space="preserve"> </v>
      </c>
      <c r="J85" s="52" t="str">
        <f>IF(F13=0," ",((SUM(J38:J84)/COUNT(J38:J84))*100)/F13)</f>
        <v xml:space="preserve"> </v>
      </c>
      <c r="K85" s="52" t="str">
        <f>IF(F14=0," ",((SUM(K38:K84)/COUNT(K38:K84))*100)/F14)</f>
        <v xml:space="preserve"> </v>
      </c>
      <c r="L85" s="52" t="str">
        <f>IF(F15=0," ",((SUM(L38:L84)/COUNT(L38:L84))*100)/F15)</f>
        <v xml:space="preserve"> </v>
      </c>
      <c r="M85" s="52" t="str">
        <f>IF(F16=0," ",((SUM(M38:M84)/COUNT(M38:M84))*100)/F16)</f>
        <v xml:space="preserve"> </v>
      </c>
      <c r="N85" s="52" t="str">
        <f>IF(F17=0," ",((SUM(N38:N84)/COUNT(N38:N84))*100)/F17)</f>
        <v xml:space="preserve"> </v>
      </c>
      <c r="O85" s="52" t="str">
        <f>IF(F18=0," ",((SUM(O38:O84)/COUNT(O38:O84))*100)/F18)</f>
        <v xml:space="preserve"> </v>
      </c>
      <c r="P85" s="52" t="str">
        <f>IF(F19=0," ",((SUM(P38:P84)/COUNT(P38:P84))*100)/F19)</f>
        <v xml:space="preserve"> </v>
      </c>
      <c r="Q85" s="52" t="str">
        <f>IF(F20=0," ",((SUM(Q38:Q84)/COUNT(Q38:Q84))*100)/F20)</f>
        <v xml:space="preserve"> </v>
      </c>
      <c r="R85" s="52" t="str">
        <f>IF(F21=0," ",((SUM(R38:R84)/COUNT(R38:R84))*100)/F21)</f>
        <v xml:space="preserve"> </v>
      </c>
      <c r="S85" s="52" t="str">
        <f>IF(F22=0," ",((SUM(S38:S84)/COUNT(S38:S84))*100)/F22)</f>
        <v xml:space="preserve"> </v>
      </c>
      <c r="T85" s="52" t="str">
        <f>IF(F23=0," ",((SUM(T38:T84)/COUNT(T38:T84))*100)/F23)</f>
        <v xml:space="preserve"> </v>
      </c>
      <c r="U85" s="52" t="str">
        <f>IF(F24=0," ",((SUM(U38:U84)/COUNT(U38:U84))*100)/F24)</f>
        <v xml:space="preserve"> </v>
      </c>
      <c r="V85" s="52" t="str">
        <f>IF(F25=0," ",((SUM(V38:V84)/COUNT(V38:V84))*100)/F25)</f>
        <v xml:space="preserve"> </v>
      </c>
      <c r="W85" s="52" t="str">
        <f>IF(F26=0," ",((SUM(W38:W84)/COUNT(W38:W84))*100)/F26)</f>
        <v xml:space="preserve"> </v>
      </c>
      <c r="X85" s="52" t="str">
        <f>IF(F27=0," ",((SUM(X38:X84)/COUNT(X38:X84))*100)/F27)</f>
        <v xml:space="preserve"> </v>
      </c>
      <c r="Y85" s="52" t="str">
        <f>IF(F28=0," ",((SUM(Y38:Y84)/COUNT(Y38:Y84))*100)/F28)</f>
        <v xml:space="preserve"> </v>
      </c>
      <c r="Z85" s="52" t="str">
        <f>IF(F29=0," ",((SUM(Z38:Z84)/COUNT(Z38:Z84))*100)/F29)</f>
        <v xml:space="preserve"> </v>
      </c>
      <c r="AA85" s="52" t="str">
        <f>IF(F30=0," ",((SUM(AA38:AA84)/COUNT(AA38:AA84))*100)/F30)</f>
        <v xml:space="preserve"> </v>
      </c>
      <c r="AB85" s="52" t="str">
        <f>IF(F31=0," ",((SUM(AB38:AB84)/COUNT(AB38:AB84))*100)/F31)</f>
        <v xml:space="preserve"> </v>
      </c>
      <c r="AC85" s="52" t="str">
        <f>IF(F32=0," ",((SUM(AC38:AC84)/COUNT(AC38:AC84))*100)/F32)</f>
        <v xml:space="preserve"> </v>
      </c>
      <c r="AD85" s="52" t="str">
        <f>IF(F33=0," ",((SUM(AD38:AD84)/COUNT(AD38:AD84))*100)/F33)</f>
        <v xml:space="preserve"> </v>
      </c>
      <c r="AE85" s="25"/>
      <c r="AF85" s="25"/>
    </row>
    <row r="86" spans="3:32" s="2" customForma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3:32" s="2" customForma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3:32" s="2" customFormat="1" x14ac:dyDescent="0.2">
      <c r="Y88" s="37"/>
      <c r="Z88" s="37"/>
      <c r="AA88" s="37"/>
      <c r="AB88" s="117">
        <f ca="1">TODAY()</f>
        <v>45000</v>
      </c>
      <c r="AC88" s="117"/>
      <c r="AD88" s="117"/>
      <c r="AE88" s="117"/>
      <c r="AF88" s="117"/>
    </row>
    <row r="89" spans="3:32" s="2" customFormat="1" x14ac:dyDescent="0.2">
      <c r="Y89" s="39"/>
      <c r="Z89" s="39"/>
      <c r="AA89" s="39"/>
      <c r="AB89" s="141">
        <f>Liste!H10</f>
        <v>0</v>
      </c>
      <c r="AC89" s="141"/>
      <c r="AD89" s="141"/>
      <c r="AE89" s="141"/>
      <c r="AF89" s="141"/>
    </row>
    <row r="90" spans="3:32" s="2" customFormat="1" x14ac:dyDescent="0.2">
      <c r="Y90" s="38"/>
      <c r="Z90" s="38"/>
      <c r="AA90" s="38"/>
      <c r="AB90" s="136" t="s">
        <v>40</v>
      </c>
      <c r="AC90" s="136"/>
      <c r="AD90" s="136"/>
      <c r="AE90" s="136"/>
      <c r="AF90" s="136"/>
    </row>
  </sheetData>
  <sheetProtection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C5:D5"/>
    <mergeCell ref="E5:F5"/>
    <mergeCell ref="G5:J5"/>
    <mergeCell ref="K5:P5"/>
    <mergeCell ref="R5:AC5"/>
    <mergeCell ref="AD5:AE5"/>
    <mergeCell ref="AH5:AJ7"/>
    <mergeCell ref="C6:D6"/>
    <mergeCell ref="E6:F6"/>
    <mergeCell ref="G6:J6"/>
    <mergeCell ref="K6:P6"/>
    <mergeCell ref="R6:AF6"/>
    <mergeCell ref="R7:AF10"/>
    <mergeCell ref="C8:E8"/>
    <mergeCell ref="H8:P8"/>
    <mergeCell ref="D9:E9"/>
    <mergeCell ref="H9:N9"/>
    <mergeCell ref="O9:P9"/>
    <mergeCell ref="D10:E10"/>
    <mergeCell ref="H10:N10"/>
    <mergeCell ref="O10:P10"/>
    <mergeCell ref="D11:E11"/>
    <mergeCell ref="H11:N11"/>
    <mergeCell ref="O11:P11"/>
    <mergeCell ref="R11:AF14"/>
    <mergeCell ref="D12:E12"/>
    <mergeCell ref="H12:N12"/>
    <mergeCell ref="O12:P12"/>
    <mergeCell ref="D13:E13"/>
    <mergeCell ref="H13:N13"/>
    <mergeCell ref="O13:P13"/>
    <mergeCell ref="D18:E18"/>
    <mergeCell ref="H18:AF18"/>
    <mergeCell ref="D14:E14"/>
    <mergeCell ref="H14:P14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B90:AF90"/>
    <mergeCell ref="D31:E31"/>
    <mergeCell ref="D32:E32"/>
    <mergeCell ref="D33:E33"/>
    <mergeCell ref="C34:E34"/>
    <mergeCell ref="C36:E36"/>
    <mergeCell ref="F36:AD36"/>
    <mergeCell ref="AE36:AE37"/>
    <mergeCell ref="AF36:AF37"/>
    <mergeCell ref="C85:E85"/>
    <mergeCell ref="AB88:AF88"/>
    <mergeCell ref="AB89:AF89"/>
  </mergeCells>
  <conditionalFormatting sqref="F85:O85">
    <cfRule type="cellIs" dxfId="11" priority="4" stopIfTrue="1" operator="lessThan">
      <formula>50</formula>
    </cfRule>
  </conditionalFormatting>
  <conditionalFormatting sqref="F85:AD85">
    <cfRule type="cellIs" dxfId="10" priority="2" stopIfTrue="1" operator="lessThan">
      <formula>50</formula>
    </cfRule>
    <cfRule type="cellIs" dxfId="9" priority="3" stopIfTrue="1" operator="lessThan">
      <formula>50</formula>
    </cfRule>
  </conditionalFormatting>
  <conditionalFormatting sqref="AF38:AF84">
    <cfRule type="cellIs" dxfId="8" priority="1" operator="equal">
      <formula>"GEÇMEZ"</formula>
    </cfRule>
  </conditionalFormatting>
  <printOptions horizontalCentered="1" verticalCentered="1"/>
  <pageMargins left="0" right="0" top="0" bottom="0" header="0" footer="0"/>
  <pageSetup paperSize="9" scale="6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J90"/>
  <sheetViews>
    <sheetView workbookViewId="0">
      <selection sqref="A1:XFD1048576"/>
    </sheetView>
  </sheetViews>
  <sheetFormatPr defaultRowHeight="12.75" x14ac:dyDescent="0.2"/>
  <cols>
    <col min="1" max="1" width="2.85546875" style="2" customWidth="1"/>
    <col min="2" max="2" width="2.7109375" style="2" customWidth="1"/>
    <col min="3" max="3" width="5.5703125" style="2" customWidth="1"/>
    <col min="4" max="4" width="6.7109375" style="2" customWidth="1"/>
    <col min="5" max="5" width="26.42578125" style="2" customWidth="1"/>
    <col min="6" max="30" width="4.570312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10" customWidth="1"/>
    <col min="35" max="35" width="9.140625" style="11"/>
    <col min="36" max="36" width="25" style="11" customWidth="1"/>
    <col min="37" max="16384" width="9.140625" style="2"/>
  </cols>
  <sheetData>
    <row r="1" spans="2:36" ht="9" customHeight="1" x14ac:dyDescent="0.2"/>
    <row r="2" spans="2:36" ht="30" customHeight="1" thickBot="1" x14ac:dyDescent="0.25">
      <c r="B2" s="1"/>
      <c r="C2" s="77" t="s">
        <v>21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"/>
      <c r="AH2" s="75"/>
      <c r="AI2" s="75"/>
      <c r="AJ2" s="75"/>
    </row>
    <row r="3" spans="2:36" ht="15" customHeight="1" x14ac:dyDescent="0.2">
      <c r="B3" s="20"/>
      <c r="C3" s="84" t="s">
        <v>12</v>
      </c>
      <c r="D3" s="85"/>
      <c r="E3" s="92" t="str">
        <f>Liste!G4&amp;Liste!H4</f>
        <v>:</v>
      </c>
      <c r="F3" s="92"/>
      <c r="G3" s="83" t="s">
        <v>15</v>
      </c>
      <c r="H3" s="83"/>
      <c r="I3" s="83"/>
      <c r="J3" s="83"/>
      <c r="K3" s="92" t="str">
        <f>Liste!G6&amp;" "&amp;Liste!H6</f>
        <v xml:space="preserve">: </v>
      </c>
      <c r="L3" s="92"/>
      <c r="M3" s="92"/>
      <c r="N3" s="92"/>
      <c r="O3" s="92"/>
      <c r="P3" s="110"/>
      <c r="Q3" s="21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76"/>
      <c r="AI3" s="75"/>
      <c r="AJ3" s="75"/>
    </row>
    <row r="4" spans="2:36" ht="15" customHeight="1" thickBot="1" x14ac:dyDescent="0.25">
      <c r="B4" s="20"/>
      <c r="C4" s="107" t="s">
        <v>13</v>
      </c>
      <c r="D4" s="108"/>
      <c r="E4" s="109" t="str">
        <f>Liste!G5&amp;Liste!H5</f>
        <v>:</v>
      </c>
      <c r="F4" s="109"/>
      <c r="G4" s="78" t="s">
        <v>33</v>
      </c>
      <c r="H4" s="78"/>
      <c r="I4" s="78"/>
      <c r="J4" s="78"/>
      <c r="K4" s="109" t="s">
        <v>43</v>
      </c>
      <c r="L4" s="109"/>
      <c r="M4" s="109"/>
      <c r="N4" s="109"/>
      <c r="O4" s="109"/>
      <c r="P4" s="11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 x14ac:dyDescent="0.2">
      <c r="B5" s="20"/>
      <c r="C5" s="107" t="s">
        <v>14</v>
      </c>
      <c r="D5" s="108"/>
      <c r="E5" s="109" t="s">
        <v>45</v>
      </c>
      <c r="F5" s="109"/>
      <c r="G5" s="78" t="s">
        <v>26</v>
      </c>
      <c r="H5" s="78"/>
      <c r="I5" s="78"/>
      <c r="J5" s="78"/>
      <c r="K5" s="109" t="str">
        <f>Liste!G8&amp;" "&amp;Liste!H7</f>
        <v xml:space="preserve">: </v>
      </c>
      <c r="L5" s="109"/>
      <c r="M5" s="109"/>
      <c r="N5" s="109"/>
      <c r="O5" s="109"/>
      <c r="P5" s="111"/>
      <c r="Q5" s="21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 t="e">
        <f>O16</f>
        <v>#DIV/0!</v>
      </c>
      <c r="AE5" s="93"/>
      <c r="AF5" s="47" t="s">
        <v>19</v>
      </c>
      <c r="AH5" s="68" t="s">
        <v>32</v>
      </c>
      <c r="AI5" s="68"/>
      <c r="AJ5" s="68"/>
    </row>
    <row r="6" spans="2:36" ht="15" customHeight="1" thickBot="1" x14ac:dyDescent="0.25">
      <c r="B6" s="20"/>
      <c r="C6" s="80" t="s">
        <v>27</v>
      </c>
      <c r="D6" s="81"/>
      <c r="E6" s="115" t="str">
        <f>Liste!G7&amp;Liste!H8</f>
        <v>:</v>
      </c>
      <c r="F6" s="115"/>
      <c r="G6" s="82"/>
      <c r="H6" s="82"/>
      <c r="I6" s="82"/>
      <c r="J6" s="82"/>
      <c r="K6" s="115"/>
      <c r="L6" s="115"/>
      <c r="M6" s="115"/>
      <c r="N6" s="115"/>
      <c r="O6" s="115"/>
      <c r="P6" s="116"/>
      <c r="Q6" s="21"/>
      <c r="R6" s="112" t="s">
        <v>42</v>
      </c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4"/>
      <c r="AH6" s="68"/>
      <c r="AI6" s="68"/>
      <c r="AJ6" s="68"/>
    </row>
    <row r="7" spans="2:36" ht="13.5" customHeight="1" thickBot="1" x14ac:dyDescent="0.2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1"/>
      <c r="R7" s="69" t="str">
        <f>CONCATENATE(AJ9,AJ10,AJ11,AJ12,AJ13,AJ14,AJ15,AJ16,AJ17,AJ18,AJ19,AJ20,AJ21,AJ23,AJ24,AJ25,AJ26,AJ27,AJ28,AJ29,AJ30,AJ31,AJ32,AJ33)</f>
        <v/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1"/>
      <c r="AH7" s="68"/>
      <c r="AI7" s="68"/>
      <c r="AJ7" s="68"/>
    </row>
    <row r="8" spans="2:36" ht="21" customHeight="1" x14ac:dyDescent="0.2">
      <c r="B8" s="1"/>
      <c r="C8" s="122" t="s">
        <v>20</v>
      </c>
      <c r="D8" s="123"/>
      <c r="E8" s="123"/>
      <c r="F8" s="24" t="s">
        <v>16</v>
      </c>
      <c r="G8" s="3"/>
      <c r="H8" s="133" t="s">
        <v>9</v>
      </c>
      <c r="I8" s="134"/>
      <c r="J8" s="134"/>
      <c r="K8" s="134"/>
      <c r="L8" s="134"/>
      <c r="M8" s="134"/>
      <c r="N8" s="134"/>
      <c r="O8" s="134"/>
      <c r="P8" s="135"/>
      <c r="Q8" s="22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1"/>
    </row>
    <row r="9" spans="2:36" ht="20.100000000000001" customHeight="1" x14ac:dyDescent="0.2">
      <c r="B9" s="1"/>
      <c r="C9" s="34">
        <v>1</v>
      </c>
      <c r="D9" s="79"/>
      <c r="E9" s="79"/>
      <c r="F9" s="35"/>
      <c r="G9" s="3"/>
      <c r="H9" s="94" t="s">
        <v>34</v>
      </c>
      <c r="I9" s="95"/>
      <c r="J9" s="95"/>
      <c r="K9" s="95"/>
      <c r="L9" s="95"/>
      <c r="M9" s="95"/>
      <c r="N9" s="95"/>
      <c r="O9" s="96">
        <f>COUNTIF(AF38:AF84,"GEÇMEZ")</f>
        <v>0</v>
      </c>
      <c r="P9" s="97"/>
      <c r="Q9" s="22"/>
      <c r="R9" s="69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1"/>
      <c r="AH9" s="12" t="str">
        <f t="shared" ref="AH9:AH33" si="0">IF(D9=0,"",D9)</f>
        <v/>
      </c>
      <c r="AI9" s="13" t="str">
        <f>F85</f>
        <v xml:space="preserve"> </v>
      </c>
      <c r="AJ9" s="11" t="str">
        <f>IF(AI9&lt;50,"    * "&amp;AH9,"")</f>
        <v/>
      </c>
    </row>
    <row r="10" spans="2:36" ht="20.100000000000001" customHeight="1" x14ac:dyDescent="0.2">
      <c r="B10" s="1"/>
      <c r="C10" s="34">
        <v>2</v>
      </c>
      <c r="D10" s="79"/>
      <c r="E10" s="79"/>
      <c r="F10" s="35"/>
      <c r="G10" s="3"/>
      <c r="H10" s="94" t="s">
        <v>35</v>
      </c>
      <c r="I10" s="95"/>
      <c r="J10" s="95"/>
      <c r="K10" s="95"/>
      <c r="L10" s="95"/>
      <c r="M10" s="95"/>
      <c r="N10" s="95"/>
      <c r="O10" s="96">
        <f>COUNTIF(AF38:AF84,"GEÇER")</f>
        <v>0</v>
      </c>
      <c r="P10" s="97"/>
      <c r="Q10" s="22"/>
      <c r="R10" s="69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  <c r="AH10" s="12" t="str">
        <f t="shared" si="0"/>
        <v/>
      </c>
      <c r="AI10" s="13" t="str">
        <f>G85</f>
        <v xml:space="preserve"> </v>
      </c>
      <c r="AJ10" s="11" t="str">
        <f t="shared" ref="AJ10:AJ27" si="1">IF(AI10&lt;50,"    * "&amp;AH10,"")</f>
        <v/>
      </c>
    </row>
    <row r="11" spans="2:36" ht="20.100000000000001" customHeight="1" x14ac:dyDescent="0.2">
      <c r="B11" s="1"/>
      <c r="C11" s="34">
        <v>3</v>
      </c>
      <c r="D11" s="79"/>
      <c r="E11" s="79"/>
      <c r="F11" s="35"/>
      <c r="G11" s="3"/>
      <c r="H11" s="94" t="s">
        <v>36</v>
      </c>
      <c r="I11" s="95"/>
      <c r="J11" s="95"/>
      <c r="K11" s="95"/>
      <c r="L11" s="95"/>
      <c r="M11" s="95"/>
      <c r="N11" s="95"/>
      <c r="O11" s="96">
        <f>COUNTIF(AF38:AF84,"ORTA")</f>
        <v>0</v>
      </c>
      <c r="P11" s="97"/>
      <c r="Q11" s="22"/>
      <c r="R11" s="72" t="s">
        <v>22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H11" s="12" t="str">
        <f t="shared" si="0"/>
        <v/>
      </c>
      <c r="AI11" s="13" t="str">
        <f>H85</f>
        <v xml:space="preserve"> </v>
      </c>
      <c r="AJ11" s="11" t="str">
        <f t="shared" si="1"/>
        <v/>
      </c>
    </row>
    <row r="12" spans="2:36" ht="20.100000000000001" customHeight="1" x14ac:dyDescent="0.2">
      <c r="B12" s="1"/>
      <c r="C12" s="34">
        <v>4</v>
      </c>
      <c r="D12" s="79"/>
      <c r="E12" s="79"/>
      <c r="F12" s="35"/>
      <c r="G12" s="3"/>
      <c r="H12" s="94" t="s">
        <v>37</v>
      </c>
      <c r="I12" s="95"/>
      <c r="J12" s="95"/>
      <c r="K12" s="95"/>
      <c r="L12" s="95"/>
      <c r="M12" s="95"/>
      <c r="N12" s="95"/>
      <c r="O12" s="96">
        <f>COUNTIF(AF38:AF84,"İYİ")</f>
        <v>0</v>
      </c>
      <c r="P12" s="97"/>
      <c r="Q12" s="22"/>
      <c r="R12" s="72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H12" s="12" t="str">
        <f t="shared" si="0"/>
        <v/>
      </c>
      <c r="AI12" s="13" t="str">
        <f>I85</f>
        <v xml:space="preserve"> </v>
      </c>
      <c r="AJ12" s="11" t="str">
        <f t="shared" si="1"/>
        <v/>
      </c>
    </row>
    <row r="13" spans="2:36" ht="20.100000000000001" customHeight="1" x14ac:dyDescent="0.2">
      <c r="B13" s="1"/>
      <c r="C13" s="34">
        <v>5</v>
      </c>
      <c r="D13" s="79"/>
      <c r="E13" s="79"/>
      <c r="F13" s="35"/>
      <c r="G13" s="3"/>
      <c r="H13" s="94" t="s">
        <v>38</v>
      </c>
      <c r="I13" s="95"/>
      <c r="J13" s="95"/>
      <c r="K13" s="95"/>
      <c r="L13" s="95"/>
      <c r="M13" s="95"/>
      <c r="N13" s="95"/>
      <c r="O13" s="96">
        <f>COUNTIF(AF38:AF84,"PEKİYİ")</f>
        <v>0</v>
      </c>
      <c r="P13" s="97"/>
      <c r="Q13" s="22"/>
      <c r="R13" s="72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  <c r="AH13" s="12" t="str">
        <f t="shared" si="0"/>
        <v/>
      </c>
      <c r="AI13" s="13" t="str">
        <f>J85</f>
        <v xml:space="preserve"> </v>
      </c>
      <c r="AJ13" s="11" t="str">
        <f t="shared" si="1"/>
        <v/>
      </c>
    </row>
    <row r="14" spans="2:36" ht="20.100000000000001" customHeight="1" x14ac:dyDescent="0.2">
      <c r="B14" s="1"/>
      <c r="C14" s="34">
        <v>6</v>
      </c>
      <c r="D14" s="79"/>
      <c r="E14" s="79"/>
      <c r="F14" s="35"/>
      <c r="G14" s="3"/>
      <c r="H14" s="98"/>
      <c r="I14" s="99"/>
      <c r="J14" s="99"/>
      <c r="K14" s="99"/>
      <c r="L14" s="99"/>
      <c r="M14" s="99"/>
      <c r="N14" s="99"/>
      <c r="O14" s="99"/>
      <c r="P14" s="100"/>
      <c r="Q14" s="22"/>
      <c r="R14" s="7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4"/>
      <c r="AH14" s="12" t="str">
        <f t="shared" si="0"/>
        <v/>
      </c>
      <c r="AI14" s="13" t="str">
        <f>K85</f>
        <v xml:space="preserve"> </v>
      </c>
      <c r="AJ14" s="11" t="str">
        <f t="shared" si="1"/>
        <v/>
      </c>
    </row>
    <row r="15" spans="2:36" ht="17.25" customHeight="1" x14ac:dyDescent="0.2">
      <c r="B15" s="1"/>
      <c r="C15" s="34">
        <v>7</v>
      </c>
      <c r="D15" s="79"/>
      <c r="E15" s="79"/>
      <c r="F15" s="35"/>
      <c r="G15" s="3"/>
      <c r="H15" s="94" t="s">
        <v>10</v>
      </c>
      <c r="I15" s="95"/>
      <c r="J15" s="95"/>
      <c r="K15" s="95"/>
      <c r="L15" s="95"/>
      <c r="M15" s="95"/>
      <c r="N15" s="95"/>
      <c r="O15" s="124" t="str">
        <f>IF(COUNT(AE38:AE84)=0," ",SUM(AE38:AE84)/COUNT(AE38:AE84))</f>
        <v xml:space="preserve"> </v>
      </c>
      <c r="P15" s="125"/>
      <c r="Q15" s="23"/>
      <c r="R15" s="48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137">
        <f>Liste!H8</f>
        <v>0</v>
      </c>
      <c r="AD15" s="137"/>
      <c r="AE15" s="137"/>
      <c r="AF15" s="138"/>
      <c r="AH15" s="12" t="str">
        <f t="shared" si="0"/>
        <v/>
      </c>
      <c r="AI15" s="13" t="str">
        <f>L85</f>
        <v xml:space="preserve"> </v>
      </c>
      <c r="AJ15" s="11" t="str">
        <f t="shared" si="1"/>
        <v/>
      </c>
    </row>
    <row r="16" spans="2:36" ht="20.100000000000001" customHeight="1" thickBot="1" x14ac:dyDescent="0.25">
      <c r="B16" s="1"/>
      <c r="C16" s="34">
        <v>8</v>
      </c>
      <c r="D16" s="79"/>
      <c r="E16" s="79"/>
      <c r="F16" s="35"/>
      <c r="G16" s="3"/>
      <c r="H16" s="131" t="s">
        <v>41</v>
      </c>
      <c r="I16" s="132"/>
      <c r="J16" s="132"/>
      <c r="K16" s="132"/>
      <c r="L16" s="132"/>
      <c r="M16" s="132"/>
      <c r="N16" s="132"/>
      <c r="O16" s="126" t="e">
        <f>SUM(O10:O13)/SUM(O9:O14)</f>
        <v>#DIV/0!</v>
      </c>
      <c r="P16" s="127"/>
      <c r="Q16" s="22"/>
      <c r="R16" s="50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139">
        <f>Liste!H9</f>
        <v>0</v>
      </c>
      <c r="AD16" s="139"/>
      <c r="AE16" s="139"/>
      <c r="AF16" s="140"/>
      <c r="AH16" s="12" t="str">
        <f t="shared" si="0"/>
        <v/>
      </c>
      <c r="AI16" s="13" t="str">
        <f>M85</f>
        <v xml:space="preserve"> </v>
      </c>
      <c r="AJ16" s="11" t="str">
        <f t="shared" si="1"/>
        <v/>
      </c>
    </row>
    <row r="17" spans="2:36" ht="20.100000000000001" customHeight="1" thickBot="1" x14ac:dyDescent="0.25">
      <c r="B17" s="1"/>
      <c r="C17" s="34">
        <v>9</v>
      </c>
      <c r="D17" s="79"/>
      <c r="E17" s="79"/>
      <c r="F17" s="3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2" t="str">
        <f t="shared" si="0"/>
        <v/>
      </c>
      <c r="AI17" s="13" t="str">
        <f>N85</f>
        <v xml:space="preserve"> </v>
      </c>
      <c r="AJ17" s="11" t="str">
        <f t="shared" si="1"/>
        <v/>
      </c>
    </row>
    <row r="18" spans="2:36" ht="20.100000000000001" customHeight="1" x14ac:dyDescent="0.2">
      <c r="B18" s="1"/>
      <c r="C18" s="34">
        <v>10</v>
      </c>
      <c r="D18" s="79"/>
      <c r="E18" s="79"/>
      <c r="F18" s="35"/>
      <c r="G18" s="21"/>
      <c r="H18" s="142" t="s">
        <v>17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4"/>
      <c r="AH18" s="12" t="str">
        <f t="shared" si="0"/>
        <v/>
      </c>
      <c r="AI18" s="13" t="str">
        <f>O85</f>
        <v xml:space="preserve"> </v>
      </c>
      <c r="AJ18" s="11" t="str">
        <f t="shared" si="1"/>
        <v/>
      </c>
    </row>
    <row r="19" spans="2:36" ht="20.100000000000001" customHeight="1" x14ac:dyDescent="0.2">
      <c r="B19" s="1"/>
      <c r="C19" s="34">
        <v>11</v>
      </c>
      <c r="D19" s="79"/>
      <c r="E19" s="79"/>
      <c r="F19" s="35"/>
      <c r="G19" s="21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H19" s="12" t="str">
        <f t="shared" si="0"/>
        <v/>
      </c>
      <c r="AI19" s="13" t="str">
        <f>P85</f>
        <v xml:space="preserve"> </v>
      </c>
      <c r="AJ19" s="11" t="str">
        <f t="shared" si="1"/>
        <v/>
      </c>
    </row>
    <row r="20" spans="2:36" ht="20.100000000000001" customHeight="1" x14ac:dyDescent="0.2">
      <c r="B20" s="1"/>
      <c r="C20" s="34">
        <v>12</v>
      </c>
      <c r="D20" s="79"/>
      <c r="E20" s="79"/>
      <c r="F20" s="35"/>
      <c r="G20" s="21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  <c r="AH20" s="12" t="str">
        <f t="shared" si="0"/>
        <v/>
      </c>
      <c r="AI20" s="13" t="str">
        <f>Q85</f>
        <v xml:space="preserve"> </v>
      </c>
      <c r="AJ20" s="11" t="str">
        <f t="shared" si="1"/>
        <v/>
      </c>
    </row>
    <row r="21" spans="2:36" ht="20.100000000000001" customHeight="1" x14ac:dyDescent="0.2">
      <c r="B21" s="1"/>
      <c r="C21" s="34">
        <v>13</v>
      </c>
      <c r="D21" s="79"/>
      <c r="E21" s="79"/>
      <c r="F21" s="35"/>
      <c r="G21" s="21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H21" s="12" t="str">
        <f t="shared" si="0"/>
        <v/>
      </c>
      <c r="AI21" s="13" t="str">
        <f>R85</f>
        <v xml:space="preserve"> </v>
      </c>
      <c r="AJ21" s="11" t="str">
        <f t="shared" si="1"/>
        <v/>
      </c>
    </row>
    <row r="22" spans="2:36" ht="20.100000000000001" customHeight="1" x14ac:dyDescent="0.2">
      <c r="B22" s="1"/>
      <c r="C22" s="34">
        <v>14</v>
      </c>
      <c r="D22" s="79"/>
      <c r="E22" s="79"/>
      <c r="F22" s="35"/>
      <c r="G22" s="21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  <c r="AH22" s="12" t="str">
        <f t="shared" si="0"/>
        <v/>
      </c>
      <c r="AI22" s="13" t="str">
        <f>S85</f>
        <v xml:space="preserve"> </v>
      </c>
      <c r="AJ22" s="11" t="str">
        <f t="shared" si="1"/>
        <v/>
      </c>
    </row>
    <row r="23" spans="2:36" ht="20.100000000000001" customHeight="1" x14ac:dyDescent="0.2">
      <c r="B23" s="1"/>
      <c r="C23" s="34">
        <v>15</v>
      </c>
      <c r="D23" s="79"/>
      <c r="E23" s="79"/>
      <c r="F23" s="35"/>
      <c r="G23" s="21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  <c r="AH23" s="12" t="str">
        <f t="shared" si="0"/>
        <v/>
      </c>
      <c r="AI23" s="13" t="str">
        <f>T85</f>
        <v xml:space="preserve"> </v>
      </c>
      <c r="AJ23" s="11" t="str">
        <f t="shared" si="1"/>
        <v/>
      </c>
    </row>
    <row r="24" spans="2:36" ht="20.100000000000001" customHeight="1" x14ac:dyDescent="0.2">
      <c r="B24" s="1"/>
      <c r="C24" s="34">
        <v>16</v>
      </c>
      <c r="D24" s="79"/>
      <c r="E24" s="79"/>
      <c r="F24" s="35"/>
      <c r="G24" s="21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H24" s="12" t="str">
        <f t="shared" si="0"/>
        <v/>
      </c>
      <c r="AI24" s="13" t="str">
        <f>U85</f>
        <v xml:space="preserve"> </v>
      </c>
      <c r="AJ24" s="11" t="str">
        <f t="shared" si="1"/>
        <v/>
      </c>
    </row>
    <row r="25" spans="2:36" ht="20.100000000000001" customHeight="1" x14ac:dyDescent="0.2">
      <c r="B25" s="1"/>
      <c r="C25" s="34">
        <v>17</v>
      </c>
      <c r="D25" s="79"/>
      <c r="E25" s="79"/>
      <c r="F25" s="35"/>
      <c r="G25" s="21"/>
      <c r="H25" s="2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H25" s="12" t="str">
        <f t="shared" si="0"/>
        <v/>
      </c>
      <c r="AI25" s="13" t="str">
        <f>V85</f>
        <v xml:space="preserve"> </v>
      </c>
      <c r="AJ25" s="11" t="str">
        <f t="shared" si="1"/>
        <v/>
      </c>
    </row>
    <row r="26" spans="2:36" ht="20.100000000000001" customHeight="1" x14ac:dyDescent="0.2">
      <c r="B26" s="1"/>
      <c r="C26" s="34">
        <v>18</v>
      </c>
      <c r="D26" s="79"/>
      <c r="E26" s="79"/>
      <c r="F26" s="35"/>
      <c r="G26" s="21"/>
      <c r="H26" s="28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H26" s="12" t="str">
        <f t="shared" si="0"/>
        <v/>
      </c>
      <c r="AI26" s="13" t="str">
        <f>W85</f>
        <v xml:space="preserve"> </v>
      </c>
      <c r="AJ26" s="11" t="str">
        <f t="shared" si="1"/>
        <v/>
      </c>
    </row>
    <row r="27" spans="2:36" ht="20.100000000000001" customHeight="1" x14ac:dyDescent="0.2">
      <c r="B27" s="1"/>
      <c r="C27" s="34">
        <v>19</v>
      </c>
      <c r="D27" s="79"/>
      <c r="E27" s="79"/>
      <c r="F27" s="35"/>
      <c r="G27" s="21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H27" s="12" t="str">
        <f t="shared" si="0"/>
        <v/>
      </c>
      <c r="AI27" s="13" t="str">
        <f>X85</f>
        <v xml:space="preserve"> </v>
      </c>
      <c r="AJ27" s="11" t="str">
        <f t="shared" si="1"/>
        <v/>
      </c>
    </row>
    <row r="28" spans="2:36" ht="20.100000000000001" customHeight="1" x14ac:dyDescent="0.2">
      <c r="B28" s="1"/>
      <c r="C28" s="34">
        <v>20</v>
      </c>
      <c r="D28" s="79"/>
      <c r="E28" s="79"/>
      <c r="F28" s="35"/>
      <c r="G28" s="21"/>
      <c r="H28" s="2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H28" s="12" t="str">
        <f t="shared" si="0"/>
        <v/>
      </c>
      <c r="AI28" s="13" t="str">
        <f>Y85</f>
        <v xml:space="preserve"> </v>
      </c>
      <c r="AJ28" s="11" t="str">
        <f>IF(AI28&lt;50,"    * "&amp;AH28,"")</f>
        <v/>
      </c>
    </row>
    <row r="29" spans="2:36" ht="20.100000000000001" customHeight="1" x14ac:dyDescent="0.2">
      <c r="B29" s="1"/>
      <c r="C29" s="34">
        <v>21</v>
      </c>
      <c r="D29" s="79"/>
      <c r="E29" s="79"/>
      <c r="F29" s="35"/>
      <c r="G29" s="21"/>
      <c r="H29" s="2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H29" s="12" t="str">
        <f t="shared" si="0"/>
        <v/>
      </c>
      <c r="AI29" s="13" t="str">
        <f>Z85</f>
        <v xml:space="preserve"> </v>
      </c>
      <c r="AJ29" s="11" t="str">
        <f t="shared" ref="AJ29:AJ33" si="2">IF(AI29&lt;50,"    * "&amp;AH29,"")</f>
        <v/>
      </c>
    </row>
    <row r="30" spans="2:36" ht="20.100000000000001" customHeight="1" x14ac:dyDescent="0.2">
      <c r="B30" s="1"/>
      <c r="C30" s="34">
        <v>22</v>
      </c>
      <c r="D30" s="79"/>
      <c r="E30" s="79"/>
      <c r="F30" s="35"/>
      <c r="G30" s="21"/>
      <c r="H30" s="28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H30" s="12" t="str">
        <f t="shared" si="0"/>
        <v/>
      </c>
      <c r="AI30" s="13" t="str">
        <f>AA85</f>
        <v xml:space="preserve"> </v>
      </c>
      <c r="AJ30" s="11" t="str">
        <f t="shared" si="2"/>
        <v/>
      </c>
    </row>
    <row r="31" spans="2:36" ht="20.100000000000001" customHeight="1" x14ac:dyDescent="0.2">
      <c r="B31" s="1"/>
      <c r="C31" s="34">
        <v>23</v>
      </c>
      <c r="D31" s="79"/>
      <c r="E31" s="79"/>
      <c r="F31" s="35"/>
      <c r="G31" s="21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H31" s="12" t="str">
        <f t="shared" si="0"/>
        <v/>
      </c>
      <c r="AI31" s="13" t="str">
        <f>AB85</f>
        <v xml:space="preserve"> </v>
      </c>
      <c r="AJ31" s="11" t="str">
        <f t="shared" si="2"/>
        <v/>
      </c>
    </row>
    <row r="32" spans="2:36" ht="20.100000000000001" customHeight="1" x14ac:dyDescent="0.2">
      <c r="B32" s="1"/>
      <c r="C32" s="34">
        <v>24</v>
      </c>
      <c r="D32" s="79"/>
      <c r="E32" s="79"/>
      <c r="F32" s="35"/>
      <c r="G32" s="21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H32" s="12" t="str">
        <f t="shared" si="0"/>
        <v/>
      </c>
      <c r="AI32" s="13" t="str">
        <f>AC85</f>
        <v xml:space="preserve"> </v>
      </c>
      <c r="AJ32" s="11" t="str">
        <f t="shared" si="2"/>
        <v/>
      </c>
    </row>
    <row r="33" spans="2:36" ht="20.100000000000001" customHeight="1" x14ac:dyDescent="0.2">
      <c r="B33" s="1"/>
      <c r="C33" s="34">
        <v>25</v>
      </c>
      <c r="D33" s="79"/>
      <c r="E33" s="79"/>
      <c r="F33" s="35"/>
      <c r="G33" s="21"/>
      <c r="H33" s="2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H33" s="12" t="str">
        <f t="shared" si="0"/>
        <v/>
      </c>
      <c r="AI33" s="13" t="str">
        <f>AD85</f>
        <v xml:space="preserve"> </v>
      </c>
      <c r="AJ33" s="11" t="str">
        <f t="shared" si="2"/>
        <v/>
      </c>
    </row>
    <row r="34" spans="2:36" ht="20.100000000000001" customHeight="1" thickBot="1" x14ac:dyDescent="0.25">
      <c r="B34" s="1"/>
      <c r="C34" s="128" t="s">
        <v>8</v>
      </c>
      <c r="D34" s="129"/>
      <c r="E34" s="130"/>
      <c r="F34" s="36">
        <f>SUM(F9:F33)</f>
        <v>0</v>
      </c>
      <c r="G34" s="2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3"/>
      <c r="AH34" s="12"/>
      <c r="AI34" s="13"/>
    </row>
    <row r="35" spans="2:36" ht="27" customHeight="1" thickBot="1" x14ac:dyDescent="0.25">
      <c r="B35" s="1"/>
      <c r="C35" s="3"/>
      <c r="D35" s="3"/>
      <c r="E35" s="3"/>
      <c r="F35" s="3"/>
      <c r="G35" s="3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2"/>
      <c r="AI35" s="13"/>
    </row>
    <row r="36" spans="2:36" ht="24.95" customHeight="1" x14ac:dyDescent="0.2">
      <c r="B36" s="1"/>
      <c r="C36" s="103" t="s">
        <v>0</v>
      </c>
      <c r="D36" s="104"/>
      <c r="E36" s="104"/>
      <c r="F36" s="104" t="s">
        <v>1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18" t="s">
        <v>6</v>
      </c>
      <c r="AF36" s="120" t="s">
        <v>2</v>
      </c>
      <c r="AH36" s="12"/>
      <c r="AI36" s="13"/>
    </row>
    <row r="37" spans="2:36" ht="24.95" customHeight="1" x14ac:dyDescent="0.2">
      <c r="B37" s="1"/>
      <c r="C37" s="26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19"/>
      <c r="AF37" s="121"/>
      <c r="AH37" s="12"/>
      <c r="AI37" s="13"/>
    </row>
    <row r="38" spans="2:36" ht="15" customHeight="1" x14ac:dyDescent="0.2">
      <c r="B38" s="1"/>
      <c r="C38" s="27">
        <v>1</v>
      </c>
      <c r="D38" s="42" t="str">
        <f>IF(Liste!C5=0," ",Liste!C5)</f>
        <v xml:space="preserve"> </v>
      </c>
      <c r="E38" s="42" t="str">
        <f>IF(Liste!D5=0," ",Liste!D5)</f>
        <v xml:space="preserve"> 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40" t="str">
        <f t="shared" ref="AE38:AE84" si="3">IF(COUNTBLANK(F38:AD38)=COLUMNS(F38:AD38)," ",IF(SUM(F38:AD38)=0,0,SUM(F38:AD38)))</f>
        <v xml:space="preserve"> </v>
      </c>
      <c r="AF38" s="41" t="str">
        <f>IF(AE38=" "," ",IF(AE38&gt;=85,"PEKİYİ",IF(AE38&gt;=70,"İYİ",IF(AE38&gt;=60,"ORTA",IF(AE38&gt;=50,"GEÇER",IF(AE38&lt;50,"GEÇMEZ"))))))</f>
        <v xml:space="preserve"> </v>
      </c>
      <c r="AH38" s="12"/>
      <c r="AI38" s="13"/>
    </row>
    <row r="39" spans="2:36" ht="15" customHeight="1" x14ac:dyDescent="0.2">
      <c r="B39" s="1"/>
      <c r="C39" s="27">
        <v>2</v>
      </c>
      <c r="D39" s="42" t="str">
        <f>IF(Liste!C6=0," ",Liste!C6)</f>
        <v xml:space="preserve"> </v>
      </c>
      <c r="E39" s="42" t="str">
        <f>IF(Liste!D6=0," ",Liste!D6)</f>
        <v xml:space="preserve"> 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40" t="str">
        <f t="shared" si="3"/>
        <v xml:space="preserve"> </v>
      </c>
      <c r="AF39" s="41" t="str">
        <f t="shared" ref="AF39:AF84" si="4">IF(AE39=" "," ",IF(AE39&gt;=85,"PEKİYİ",IF(AE39&gt;=70,"İYİ",IF(AE39&gt;=60,"ORTA",IF(AE39&gt;=50,"GEÇER",IF(AE39&lt;50,"GEÇMEZ"))))))</f>
        <v xml:space="preserve"> </v>
      </c>
      <c r="AH39" s="12"/>
      <c r="AI39" s="13"/>
    </row>
    <row r="40" spans="2:36" ht="15" customHeight="1" x14ac:dyDescent="0.2">
      <c r="B40" s="1"/>
      <c r="C40" s="27">
        <v>3</v>
      </c>
      <c r="D40" s="42" t="str">
        <f>IF(Liste!C7=0," ",Liste!C7)</f>
        <v xml:space="preserve"> </v>
      </c>
      <c r="E40" s="42" t="str">
        <f>IF(Liste!D7=0," ",Liste!D7)</f>
        <v xml:space="preserve"> 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40" t="str">
        <f t="shared" si="3"/>
        <v xml:space="preserve"> </v>
      </c>
      <c r="AF40" s="41" t="str">
        <f t="shared" si="4"/>
        <v xml:space="preserve"> </v>
      </c>
      <c r="AH40" s="12"/>
      <c r="AI40" s="13"/>
    </row>
    <row r="41" spans="2:36" ht="15" customHeight="1" x14ac:dyDescent="0.2">
      <c r="B41" s="1"/>
      <c r="C41" s="27">
        <v>4</v>
      </c>
      <c r="D41" s="42" t="str">
        <f>IF(Liste!C8=0," ",Liste!C8)</f>
        <v xml:space="preserve"> </v>
      </c>
      <c r="E41" s="42" t="str">
        <f>IF(Liste!D8=0," ",Liste!D8)</f>
        <v xml:space="preserve"> 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40" t="str">
        <f t="shared" si="3"/>
        <v xml:space="preserve"> </v>
      </c>
      <c r="AF41" s="41" t="str">
        <f t="shared" si="4"/>
        <v xml:space="preserve"> </v>
      </c>
      <c r="AH41" s="12"/>
      <c r="AI41" s="13"/>
    </row>
    <row r="42" spans="2:36" ht="15" customHeight="1" x14ac:dyDescent="0.2">
      <c r="B42" s="1"/>
      <c r="C42" s="27">
        <v>5</v>
      </c>
      <c r="D42" s="42" t="str">
        <f>IF(Liste!C9=0," ",Liste!C9)</f>
        <v xml:space="preserve"> </v>
      </c>
      <c r="E42" s="42" t="str">
        <f>IF(Liste!D9=0," ",Liste!D9)</f>
        <v xml:space="preserve"> 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40" t="str">
        <f t="shared" si="3"/>
        <v xml:space="preserve"> </v>
      </c>
      <c r="AF42" s="41" t="str">
        <f t="shared" si="4"/>
        <v xml:space="preserve"> </v>
      </c>
      <c r="AH42" s="14"/>
    </row>
    <row r="43" spans="2:36" ht="15" customHeight="1" x14ac:dyDescent="0.2">
      <c r="B43" s="1"/>
      <c r="C43" s="27">
        <v>6</v>
      </c>
      <c r="D43" s="42" t="str">
        <f>IF(Liste!C10=0," ",Liste!C10)</f>
        <v xml:space="preserve"> </v>
      </c>
      <c r="E43" s="42" t="str">
        <f>IF(Liste!D10=0," ",Liste!D10)</f>
        <v xml:space="preserve"> 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40" t="str">
        <f t="shared" si="3"/>
        <v xml:space="preserve"> </v>
      </c>
      <c r="AF43" s="41" t="str">
        <f t="shared" si="4"/>
        <v xml:space="preserve"> </v>
      </c>
      <c r="AH43" s="14"/>
    </row>
    <row r="44" spans="2:36" ht="15" customHeight="1" x14ac:dyDescent="0.2">
      <c r="B44" s="1"/>
      <c r="C44" s="27">
        <v>7</v>
      </c>
      <c r="D44" s="42" t="str">
        <f>IF(Liste!C11=0," ",Liste!C11)</f>
        <v xml:space="preserve"> </v>
      </c>
      <c r="E44" s="42" t="str">
        <f>IF(Liste!D11=0," ",Liste!D11)</f>
        <v xml:space="preserve"> 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40" t="str">
        <f t="shared" si="3"/>
        <v xml:space="preserve"> </v>
      </c>
      <c r="AF44" s="41" t="str">
        <f t="shared" si="4"/>
        <v xml:space="preserve"> </v>
      </c>
      <c r="AH44" s="14"/>
    </row>
    <row r="45" spans="2:36" ht="15" customHeight="1" x14ac:dyDescent="0.2">
      <c r="B45" s="1"/>
      <c r="C45" s="27">
        <v>8</v>
      </c>
      <c r="D45" s="42" t="str">
        <f>IF(Liste!C12=0," ",Liste!C12)</f>
        <v xml:space="preserve"> </v>
      </c>
      <c r="E45" s="42" t="str">
        <f>IF(Liste!D12=0," ",Liste!D12)</f>
        <v xml:space="preserve"> 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40" t="str">
        <f t="shared" si="3"/>
        <v xml:space="preserve"> </v>
      </c>
      <c r="AF45" s="41" t="str">
        <f t="shared" si="4"/>
        <v xml:space="preserve"> </v>
      </c>
      <c r="AH45" s="14"/>
    </row>
    <row r="46" spans="2:36" ht="15" customHeight="1" x14ac:dyDescent="0.2">
      <c r="B46" s="1"/>
      <c r="C46" s="27">
        <v>9</v>
      </c>
      <c r="D46" s="42" t="str">
        <f>IF(Liste!C13=0," ",Liste!C13)</f>
        <v xml:space="preserve"> </v>
      </c>
      <c r="E46" s="42" t="str">
        <f>IF(Liste!D13=0," ",Liste!D13)</f>
        <v xml:space="preserve"> 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40" t="str">
        <f t="shared" si="3"/>
        <v xml:space="preserve"> </v>
      </c>
      <c r="AF46" s="41" t="str">
        <f t="shared" si="4"/>
        <v xml:space="preserve"> </v>
      </c>
      <c r="AH46" s="14"/>
    </row>
    <row r="47" spans="2:36" ht="15" customHeight="1" x14ac:dyDescent="0.2">
      <c r="B47" s="1"/>
      <c r="C47" s="27">
        <v>10</v>
      </c>
      <c r="D47" s="42" t="str">
        <f>IF(Liste!C14=0," ",Liste!C14)</f>
        <v xml:space="preserve"> </v>
      </c>
      <c r="E47" s="42" t="str">
        <f>IF(Liste!D14=0," ",Liste!D14)</f>
        <v xml:space="preserve"> 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40" t="str">
        <f t="shared" si="3"/>
        <v xml:space="preserve"> </v>
      </c>
      <c r="AF47" s="41" t="str">
        <f t="shared" si="4"/>
        <v xml:space="preserve"> </v>
      </c>
      <c r="AH47" s="14"/>
    </row>
    <row r="48" spans="2:36" ht="15" customHeight="1" x14ac:dyDescent="0.2">
      <c r="B48" s="1"/>
      <c r="C48" s="27">
        <v>11</v>
      </c>
      <c r="D48" s="42" t="str">
        <f>IF(Liste!C15=0," ",Liste!C15)</f>
        <v xml:space="preserve"> </v>
      </c>
      <c r="E48" s="42" t="str">
        <f>IF(Liste!D15=0," ",Liste!D15)</f>
        <v xml:space="preserve"> 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40" t="str">
        <f t="shared" si="3"/>
        <v xml:space="preserve"> </v>
      </c>
      <c r="AF48" s="41" t="str">
        <f t="shared" si="4"/>
        <v xml:space="preserve"> </v>
      </c>
      <c r="AH48" s="14"/>
    </row>
    <row r="49" spans="2:34" s="2" customFormat="1" ht="15" customHeight="1" x14ac:dyDescent="0.2">
      <c r="B49" s="1"/>
      <c r="C49" s="27">
        <v>12</v>
      </c>
      <c r="D49" s="42" t="str">
        <f>IF(Liste!C16=0," ",Liste!C16)</f>
        <v xml:space="preserve"> </v>
      </c>
      <c r="E49" s="42" t="str">
        <f>IF(Liste!D16=0," ",Liste!D16)</f>
        <v xml:space="preserve"> 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40" t="str">
        <f t="shared" si="3"/>
        <v xml:space="preserve"> </v>
      </c>
      <c r="AF49" s="41" t="str">
        <f t="shared" si="4"/>
        <v xml:space="preserve"> </v>
      </c>
      <c r="AH49" s="14"/>
    </row>
    <row r="50" spans="2:34" s="2" customFormat="1" ht="15" customHeight="1" x14ac:dyDescent="0.2">
      <c r="B50" s="1"/>
      <c r="C50" s="27">
        <v>13</v>
      </c>
      <c r="D50" s="42" t="str">
        <f>IF(Liste!C17=0," ",Liste!C17)</f>
        <v xml:space="preserve"> </v>
      </c>
      <c r="E50" s="42" t="str">
        <f>IF(Liste!D17=0," ",Liste!D17)</f>
        <v xml:space="preserve"> 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40" t="str">
        <f t="shared" si="3"/>
        <v xml:space="preserve"> </v>
      </c>
      <c r="AF50" s="41" t="str">
        <f t="shared" si="4"/>
        <v xml:space="preserve"> </v>
      </c>
      <c r="AH50" s="14"/>
    </row>
    <row r="51" spans="2:34" s="2" customFormat="1" ht="15" customHeight="1" x14ac:dyDescent="0.2">
      <c r="B51" s="1"/>
      <c r="C51" s="27">
        <v>14</v>
      </c>
      <c r="D51" s="42" t="str">
        <f>IF(Liste!C18=0," ",Liste!C18)</f>
        <v xml:space="preserve"> </v>
      </c>
      <c r="E51" s="42" t="str">
        <f>IF(Liste!D18=0," ",Liste!D18)</f>
        <v xml:space="preserve"> 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40" t="str">
        <f t="shared" si="3"/>
        <v xml:space="preserve"> </v>
      </c>
      <c r="AF51" s="41" t="str">
        <f t="shared" si="4"/>
        <v xml:space="preserve"> </v>
      </c>
      <c r="AH51" s="14"/>
    </row>
    <row r="52" spans="2:34" s="2" customFormat="1" ht="15" customHeight="1" x14ac:dyDescent="0.2">
      <c r="B52" s="1"/>
      <c r="C52" s="27">
        <v>15</v>
      </c>
      <c r="D52" s="42" t="str">
        <f>IF(Liste!C19=0," ",Liste!C19)</f>
        <v xml:space="preserve"> </v>
      </c>
      <c r="E52" s="42" t="str">
        <f>IF(Liste!D19=0," ",Liste!D19)</f>
        <v xml:space="preserve"> 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40" t="str">
        <f t="shared" si="3"/>
        <v xml:space="preserve"> </v>
      </c>
      <c r="AF52" s="41" t="str">
        <f t="shared" si="4"/>
        <v xml:space="preserve"> </v>
      </c>
      <c r="AH52" s="14"/>
    </row>
    <row r="53" spans="2:34" s="2" customFormat="1" ht="15" customHeight="1" x14ac:dyDescent="0.2">
      <c r="B53" s="1"/>
      <c r="C53" s="27">
        <v>16</v>
      </c>
      <c r="D53" s="42" t="str">
        <f>IF(Liste!C20=0," ",Liste!C20)</f>
        <v xml:space="preserve"> </v>
      </c>
      <c r="E53" s="42" t="str">
        <f>IF(Liste!D20=0," ",Liste!D20)</f>
        <v xml:space="preserve"> 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40" t="str">
        <f t="shared" si="3"/>
        <v xml:space="preserve"> </v>
      </c>
      <c r="AF53" s="41" t="str">
        <f t="shared" si="4"/>
        <v xml:space="preserve"> </v>
      </c>
      <c r="AH53" s="14"/>
    </row>
    <row r="54" spans="2:34" s="2" customFormat="1" ht="15" customHeight="1" x14ac:dyDescent="0.2">
      <c r="B54" s="1"/>
      <c r="C54" s="27">
        <v>17</v>
      </c>
      <c r="D54" s="42" t="str">
        <f>IF(Liste!C21=0," ",Liste!C21)</f>
        <v xml:space="preserve"> </v>
      </c>
      <c r="E54" s="42" t="str">
        <f>IF(Liste!D21=0," ",Liste!D21)</f>
        <v xml:space="preserve"> 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40" t="str">
        <f t="shared" si="3"/>
        <v xml:space="preserve"> </v>
      </c>
      <c r="AF54" s="41" t="str">
        <f t="shared" si="4"/>
        <v xml:space="preserve"> </v>
      </c>
      <c r="AH54" s="14"/>
    </row>
    <row r="55" spans="2:34" s="2" customFormat="1" ht="15" customHeight="1" x14ac:dyDescent="0.2">
      <c r="B55" s="1"/>
      <c r="C55" s="27">
        <v>18</v>
      </c>
      <c r="D55" s="42" t="str">
        <f>IF(Liste!C22=0," ",Liste!C22)</f>
        <v xml:space="preserve"> </v>
      </c>
      <c r="E55" s="42" t="str">
        <f>IF(Liste!D22=0," ",Liste!D22)</f>
        <v xml:space="preserve"> 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40" t="str">
        <f t="shared" si="3"/>
        <v xml:space="preserve"> </v>
      </c>
      <c r="AF55" s="41" t="str">
        <f t="shared" si="4"/>
        <v xml:space="preserve"> </v>
      </c>
      <c r="AH55" s="14"/>
    </row>
    <row r="56" spans="2:34" s="2" customFormat="1" ht="15" customHeight="1" x14ac:dyDescent="0.2">
      <c r="B56" s="1"/>
      <c r="C56" s="27">
        <v>19</v>
      </c>
      <c r="D56" s="42" t="str">
        <f>IF(Liste!C23=0," ",Liste!C23)</f>
        <v xml:space="preserve"> </v>
      </c>
      <c r="E56" s="42" t="str">
        <f>IF(Liste!D23=0," ",Liste!D23)</f>
        <v xml:space="preserve"> 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40" t="str">
        <f t="shared" si="3"/>
        <v xml:space="preserve"> </v>
      </c>
      <c r="AF56" s="41" t="str">
        <f t="shared" si="4"/>
        <v xml:space="preserve"> </v>
      </c>
      <c r="AH56" s="14"/>
    </row>
    <row r="57" spans="2:34" s="2" customFormat="1" ht="15" customHeight="1" x14ac:dyDescent="0.2">
      <c r="B57" s="1"/>
      <c r="C57" s="27">
        <v>20</v>
      </c>
      <c r="D57" s="42" t="str">
        <f>IF(Liste!C24=0," ",Liste!C24)</f>
        <v xml:space="preserve"> </v>
      </c>
      <c r="E57" s="42" t="str">
        <f>IF(Liste!D24=0," ",Liste!D24)</f>
        <v xml:space="preserve"> 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40" t="str">
        <f t="shared" si="3"/>
        <v xml:space="preserve"> </v>
      </c>
      <c r="AF57" s="41" t="str">
        <f t="shared" si="4"/>
        <v xml:space="preserve"> </v>
      </c>
      <c r="AH57" s="14"/>
    </row>
    <row r="58" spans="2:34" s="2" customFormat="1" ht="15" customHeight="1" x14ac:dyDescent="0.2">
      <c r="B58" s="1"/>
      <c r="C58" s="27">
        <v>21</v>
      </c>
      <c r="D58" s="42" t="str">
        <f>IF(Liste!C25=0," ",Liste!C25)</f>
        <v xml:space="preserve"> </v>
      </c>
      <c r="E58" s="42" t="str">
        <f>IF(Liste!D25=0," ",Liste!D25)</f>
        <v xml:space="preserve"> 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40" t="str">
        <f t="shared" si="3"/>
        <v xml:space="preserve"> </v>
      </c>
      <c r="AF58" s="41" t="str">
        <f t="shared" si="4"/>
        <v xml:space="preserve"> </v>
      </c>
      <c r="AH58" s="14"/>
    </row>
    <row r="59" spans="2:34" s="2" customFormat="1" ht="15" customHeight="1" x14ac:dyDescent="0.2">
      <c r="B59" s="1"/>
      <c r="C59" s="27">
        <v>22</v>
      </c>
      <c r="D59" s="42" t="str">
        <f>IF(Liste!C26=0," ",Liste!C26)</f>
        <v xml:space="preserve"> </v>
      </c>
      <c r="E59" s="42" t="str">
        <f>IF(Liste!D26=0," ",Liste!D26)</f>
        <v xml:space="preserve"> 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40" t="str">
        <f t="shared" si="3"/>
        <v xml:space="preserve"> </v>
      </c>
      <c r="AF59" s="41" t="str">
        <f t="shared" si="4"/>
        <v xml:space="preserve"> </v>
      </c>
      <c r="AH59" s="14"/>
    </row>
    <row r="60" spans="2:34" s="2" customFormat="1" ht="15" customHeight="1" x14ac:dyDescent="0.2">
      <c r="B60" s="1"/>
      <c r="C60" s="27">
        <v>23</v>
      </c>
      <c r="D60" s="42" t="str">
        <f>IF(Liste!C27=0," ",Liste!C27)</f>
        <v xml:space="preserve"> </v>
      </c>
      <c r="E60" s="42" t="str">
        <f>IF(Liste!D27=0," ",Liste!D27)</f>
        <v xml:space="preserve"> 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40" t="str">
        <f t="shared" si="3"/>
        <v xml:space="preserve"> </v>
      </c>
      <c r="AF60" s="41" t="str">
        <f t="shared" si="4"/>
        <v xml:space="preserve"> </v>
      </c>
      <c r="AH60" s="14"/>
    </row>
    <row r="61" spans="2:34" s="2" customFormat="1" ht="15" customHeight="1" x14ac:dyDescent="0.2">
      <c r="B61" s="1"/>
      <c r="C61" s="27">
        <v>24</v>
      </c>
      <c r="D61" s="42" t="str">
        <f>IF(Liste!C28=0," ",Liste!C28)</f>
        <v xml:space="preserve"> </v>
      </c>
      <c r="E61" s="42" t="str">
        <f>IF(Liste!D28=0," ",Liste!D28)</f>
        <v xml:space="preserve"> 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40" t="str">
        <f t="shared" si="3"/>
        <v xml:space="preserve"> </v>
      </c>
      <c r="AF61" s="41" t="str">
        <f t="shared" si="4"/>
        <v xml:space="preserve"> </v>
      </c>
      <c r="AH61" s="14"/>
    </row>
    <row r="62" spans="2:34" s="2" customFormat="1" ht="15" customHeight="1" x14ac:dyDescent="0.2">
      <c r="B62" s="1"/>
      <c r="C62" s="27">
        <v>25</v>
      </c>
      <c r="D62" s="42" t="str">
        <f>IF(Liste!C29=0," ",Liste!C29)</f>
        <v xml:space="preserve"> </v>
      </c>
      <c r="E62" s="42" t="str">
        <f>IF(Liste!D29=0," ",Liste!D29)</f>
        <v xml:space="preserve"> 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40" t="str">
        <f t="shared" si="3"/>
        <v xml:space="preserve"> </v>
      </c>
      <c r="AF62" s="41" t="str">
        <f t="shared" si="4"/>
        <v xml:space="preserve"> </v>
      </c>
      <c r="AH62" s="14"/>
    </row>
    <row r="63" spans="2:34" s="2" customFormat="1" ht="15" customHeight="1" x14ac:dyDescent="0.2">
      <c r="B63" s="1"/>
      <c r="C63" s="27">
        <v>26</v>
      </c>
      <c r="D63" s="42" t="str">
        <f>IF(Liste!C30=0," ",Liste!C30)</f>
        <v xml:space="preserve"> </v>
      </c>
      <c r="E63" s="42" t="str">
        <f>IF(Liste!D30=0," ",Liste!D30)</f>
        <v xml:space="preserve"> 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40" t="str">
        <f t="shared" si="3"/>
        <v xml:space="preserve"> </v>
      </c>
      <c r="AF63" s="41" t="str">
        <f t="shared" si="4"/>
        <v xml:space="preserve"> </v>
      </c>
      <c r="AH63" s="14"/>
    </row>
    <row r="64" spans="2:34" s="2" customFormat="1" ht="15" customHeight="1" x14ac:dyDescent="0.2">
      <c r="B64" s="1"/>
      <c r="C64" s="27">
        <v>27</v>
      </c>
      <c r="D64" s="42" t="str">
        <f>IF(Liste!C31=0," ",Liste!C31)</f>
        <v xml:space="preserve"> </v>
      </c>
      <c r="E64" s="42" t="str">
        <f>IF(Liste!D31=0," ",Liste!D31)</f>
        <v xml:space="preserve"> 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40" t="str">
        <f t="shared" si="3"/>
        <v xml:space="preserve"> </v>
      </c>
      <c r="AF64" s="41" t="str">
        <f t="shared" si="4"/>
        <v xml:space="preserve"> </v>
      </c>
      <c r="AH64" s="10"/>
    </row>
    <row r="65" spans="2:33" s="2" customFormat="1" ht="15" customHeight="1" x14ac:dyDescent="0.2">
      <c r="B65" s="1"/>
      <c r="C65" s="27">
        <v>28</v>
      </c>
      <c r="D65" s="42" t="str">
        <f>IF(Liste!C32=0," ",Liste!C32)</f>
        <v xml:space="preserve"> </v>
      </c>
      <c r="E65" s="42" t="str">
        <f>IF(Liste!D32=0," ",Liste!D32)</f>
        <v xml:space="preserve"> 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40" t="str">
        <f t="shared" si="3"/>
        <v xml:space="preserve"> </v>
      </c>
      <c r="AF65" s="41" t="str">
        <f t="shared" si="4"/>
        <v xml:space="preserve"> </v>
      </c>
    </row>
    <row r="66" spans="2:33" s="2" customFormat="1" ht="15" customHeight="1" x14ac:dyDescent="0.2">
      <c r="B66" s="1"/>
      <c r="C66" s="27">
        <v>29</v>
      </c>
      <c r="D66" s="42" t="str">
        <f>IF(Liste!C33=0," ",Liste!C33)</f>
        <v xml:space="preserve"> </v>
      </c>
      <c r="E66" s="42" t="str">
        <f>IF(Liste!D33=0," ",Liste!D33)</f>
        <v xml:space="preserve"> 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40" t="str">
        <f t="shared" si="3"/>
        <v xml:space="preserve"> </v>
      </c>
      <c r="AF66" s="41" t="str">
        <f t="shared" si="4"/>
        <v xml:space="preserve"> </v>
      </c>
    </row>
    <row r="67" spans="2:33" s="2" customFormat="1" ht="15" customHeight="1" x14ac:dyDescent="0.2">
      <c r="B67" s="1"/>
      <c r="C67" s="27">
        <v>30</v>
      </c>
      <c r="D67" s="42" t="str">
        <f>IF(Liste!C34=0," ",Liste!C34)</f>
        <v xml:space="preserve"> </v>
      </c>
      <c r="E67" s="42" t="str">
        <f>IF(Liste!D34=0," ",Liste!D34)</f>
        <v xml:space="preserve"> 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40" t="str">
        <f t="shared" si="3"/>
        <v xml:space="preserve"> </v>
      </c>
      <c r="AF67" s="41" t="str">
        <f t="shared" si="4"/>
        <v xml:space="preserve"> </v>
      </c>
    </row>
    <row r="68" spans="2:33" s="2" customFormat="1" ht="15" customHeight="1" x14ac:dyDescent="0.2">
      <c r="B68" s="1"/>
      <c r="C68" s="27">
        <v>31</v>
      </c>
      <c r="D68" s="42" t="str">
        <f>IF(Liste!C35=0," ",Liste!C35)</f>
        <v xml:space="preserve"> </v>
      </c>
      <c r="E68" s="42" t="str">
        <f>IF(Liste!D35=0," ",Liste!D35)</f>
        <v xml:space="preserve"> 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40" t="str">
        <f t="shared" si="3"/>
        <v xml:space="preserve"> </v>
      </c>
      <c r="AF68" s="41" t="str">
        <f t="shared" si="4"/>
        <v xml:space="preserve"> </v>
      </c>
    </row>
    <row r="69" spans="2:33" s="2" customFormat="1" ht="15" customHeight="1" x14ac:dyDescent="0.2">
      <c r="B69" s="1"/>
      <c r="C69" s="27">
        <v>32</v>
      </c>
      <c r="D69" s="42" t="str">
        <f>IF(Liste!C36=0," ",Liste!C36)</f>
        <v xml:space="preserve"> </v>
      </c>
      <c r="E69" s="42" t="str">
        <f>IF(Liste!D36=0," ",Liste!D36)</f>
        <v xml:space="preserve"> 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40" t="str">
        <f t="shared" si="3"/>
        <v xml:space="preserve"> </v>
      </c>
      <c r="AF69" s="41" t="str">
        <f t="shared" si="4"/>
        <v xml:space="preserve"> </v>
      </c>
    </row>
    <row r="70" spans="2:33" s="2" customFormat="1" ht="15" customHeight="1" x14ac:dyDescent="0.2">
      <c r="B70" s="1"/>
      <c r="C70" s="27">
        <v>33</v>
      </c>
      <c r="D70" s="42" t="str">
        <f>IF(Liste!C37=0," ",Liste!C37)</f>
        <v xml:space="preserve"> </v>
      </c>
      <c r="E70" s="42" t="str">
        <f>IF(Liste!D37=0," ",Liste!D37)</f>
        <v xml:space="preserve"> 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40" t="str">
        <f t="shared" si="3"/>
        <v xml:space="preserve"> </v>
      </c>
      <c r="AF70" s="41" t="str">
        <f t="shared" si="4"/>
        <v xml:space="preserve"> </v>
      </c>
    </row>
    <row r="71" spans="2:33" s="2" customFormat="1" ht="15" customHeight="1" x14ac:dyDescent="0.2">
      <c r="B71" s="1"/>
      <c r="C71" s="27">
        <v>34</v>
      </c>
      <c r="D71" s="42" t="str">
        <f>IF(Liste!C38=0," ",Liste!C38)</f>
        <v xml:space="preserve"> </v>
      </c>
      <c r="E71" s="42" t="str">
        <f>IF(Liste!D38=0," ",Liste!D38)</f>
        <v xml:space="preserve"> 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40" t="str">
        <f t="shared" si="3"/>
        <v xml:space="preserve"> </v>
      </c>
      <c r="AF71" s="41" t="str">
        <f t="shared" si="4"/>
        <v xml:space="preserve"> </v>
      </c>
    </row>
    <row r="72" spans="2:33" s="2" customFormat="1" ht="18" customHeight="1" x14ac:dyDescent="0.2">
      <c r="B72" s="1"/>
      <c r="C72" s="27">
        <v>35</v>
      </c>
      <c r="D72" s="42" t="str">
        <f>IF(Liste!C39=0," ",Liste!C39)</f>
        <v xml:space="preserve"> </v>
      </c>
      <c r="E72" s="42" t="str">
        <f>IF(Liste!D39=0," ",Liste!D39)</f>
        <v xml:space="preserve"> 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40" t="str">
        <f t="shared" si="3"/>
        <v xml:space="preserve"> </v>
      </c>
      <c r="AF72" s="41" t="str">
        <f t="shared" si="4"/>
        <v xml:space="preserve"> </v>
      </c>
    </row>
    <row r="73" spans="2:33" s="2" customFormat="1" ht="24.95" customHeight="1" x14ac:dyDescent="0.2">
      <c r="B73" s="1"/>
      <c r="C73" s="27">
        <v>36</v>
      </c>
      <c r="D73" s="42" t="str">
        <f>IF(Liste!C40=0," ",Liste!C40)</f>
        <v xml:space="preserve"> </v>
      </c>
      <c r="E73" s="42" t="str">
        <f>IF(Liste!D40=0," ",Liste!D40)</f>
        <v xml:space="preserve"> 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40" t="str">
        <f t="shared" si="3"/>
        <v xml:space="preserve"> </v>
      </c>
      <c r="AF73" s="41" t="str">
        <f t="shared" si="4"/>
        <v xml:space="preserve"> </v>
      </c>
    </row>
    <row r="74" spans="2:33" s="2" customFormat="1" x14ac:dyDescent="0.2">
      <c r="B74" s="1"/>
      <c r="C74" s="27">
        <v>37</v>
      </c>
      <c r="D74" s="42" t="str">
        <f>IF(Liste!C41=0," ",Liste!C41)</f>
        <v xml:space="preserve"> </v>
      </c>
      <c r="E74" s="42" t="str">
        <f>IF(Liste!D41=0," ",Liste!D41)</f>
        <v xml:space="preserve"> 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40" t="str">
        <f t="shared" si="3"/>
        <v xml:space="preserve"> </v>
      </c>
      <c r="AF74" s="41" t="str">
        <f t="shared" si="4"/>
        <v xml:space="preserve"> </v>
      </c>
    </row>
    <row r="75" spans="2:33" s="2" customFormat="1" x14ac:dyDescent="0.2">
      <c r="B75" s="1"/>
      <c r="C75" s="27">
        <v>38</v>
      </c>
      <c r="D75" s="42" t="str">
        <f>IF(Liste!C42=0," ",Liste!C42)</f>
        <v xml:space="preserve"> </v>
      </c>
      <c r="E75" s="42" t="str">
        <f>IF(Liste!D42=0," ",Liste!D42)</f>
        <v xml:space="preserve"> 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40" t="str">
        <f t="shared" si="3"/>
        <v xml:space="preserve"> </v>
      </c>
      <c r="AF75" s="41" t="str">
        <f t="shared" si="4"/>
        <v xml:space="preserve"> </v>
      </c>
    </row>
    <row r="76" spans="2:33" s="2" customFormat="1" x14ac:dyDescent="0.2">
      <c r="C76" s="27">
        <v>39</v>
      </c>
      <c r="D76" s="42" t="str">
        <f>IF(Liste!C43=0," ",Liste!C43)</f>
        <v xml:space="preserve"> </v>
      </c>
      <c r="E76" s="42" t="str">
        <f>IF(Liste!D43=0," ",Liste!D43)</f>
        <v xml:space="preserve"> 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40" t="str">
        <f t="shared" si="3"/>
        <v xml:space="preserve"> </v>
      </c>
      <c r="AF76" s="41" t="str">
        <f t="shared" si="4"/>
        <v xml:space="preserve"> </v>
      </c>
      <c r="AG76" s="37"/>
    </row>
    <row r="77" spans="2:33" s="2" customFormat="1" x14ac:dyDescent="0.2">
      <c r="C77" s="27">
        <v>40</v>
      </c>
      <c r="D77" s="42" t="str">
        <f>IF(Liste!C44=0," ",Liste!C44)</f>
        <v xml:space="preserve"> </v>
      </c>
      <c r="E77" s="42" t="str">
        <f>IF(Liste!D44=0," ",Liste!D44)</f>
        <v xml:space="preserve"> 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40" t="str">
        <f t="shared" si="3"/>
        <v xml:space="preserve"> </v>
      </c>
      <c r="AF77" s="41" t="str">
        <f t="shared" si="4"/>
        <v xml:space="preserve"> </v>
      </c>
      <c r="AG77" s="39"/>
    </row>
    <row r="78" spans="2:33" s="2" customFormat="1" x14ac:dyDescent="0.2">
      <c r="C78" s="27">
        <v>41</v>
      </c>
      <c r="D78" s="42" t="str">
        <f>IF(Liste!C45=0," ",Liste!C45)</f>
        <v xml:space="preserve"> </v>
      </c>
      <c r="E78" s="42" t="str">
        <f>IF(Liste!D45=0," ",Liste!D45)</f>
        <v xml:space="preserve"> 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40" t="str">
        <f t="shared" si="3"/>
        <v xml:space="preserve"> </v>
      </c>
      <c r="AF78" s="41" t="str">
        <f t="shared" si="4"/>
        <v xml:space="preserve"> </v>
      </c>
      <c r="AG78" s="38"/>
    </row>
    <row r="79" spans="2:33" s="2" customFormat="1" x14ac:dyDescent="0.2">
      <c r="C79" s="27">
        <v>42</v>
      </c>
      <c r="D79" s="42" t="str">
        <f>IF(Liste!C46=0," ",Liste!C46)</f>
        <v xml:space="preserve"> </v>
      </c>
      <c r="E79" s="42" t="str">
        <f>IF(Liste!D46=0," ",Liste!D46)</f>
        <v xml:space="preserve"> 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40" t="str">
        <f t="shared" si="3"/>
        <v xml:space="preserve"> </v>
      </c>
      <c r="AF79" s="41" t="str">
        <f t="shared" si="4"/>
        <v xml:space="preserve"> </v>
      </c>
    </row>
    <row r="80" spans="2:33" s="2" customFormat="1" x14ac:dyDescent="0.2">
      <c r="C80" s="27">
        <v>43</v>
      </c>
      <c r="D80" s="42" t="str">
        <f>IF(Liste!C47=0," ",Liste!C47)</f>
        <v xml:space="preserve"> </v>
      </c>
      <c r="E80" s="42" t="str">
        <f>IF(Liste!D47=0," ",Liste!D47)</f>
        <v xml:space="preserve"> 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40" t="str">
        <f t="shared" si="3"/>
        <v xml:space="preserve"> </v>
      </c>
      <c r="AF80" s="41" t="str">
        <f t="shared" si="4"/>
        <v xml:space="preserve"> </v>
      </c>
    </row>
    <row r="81" spans="3:32" s="2" customFormat="1" x14ac:dyDescent="0.2">
      <c r="C81" s="27">
        <v>44</v>
      </c>
      <c r="D81" s="42" t="str">
        <f>IF(Liste!C48=0," ",Liste!C48)</f>
        <v xml:space="preserve"> </v>
      </c>
      <c r="E81" s="42" t="str">
        <f>IF(Liste!D48=0," ",Liste!D48)</f>
        <v xml:space="preserve"> 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40" t="str">
        <f t="shared" si="3"/>
        <v xml:space="preserve"> </v>
      </c>
      <c r="AF81" s="41" t="str">
        <f t="shared" si="4"/>
        <v xml:space="preserve"> </v>
      </c>
    </row>
    <row r="82" spans="3:32" s="2" customFormat="1" x14ac:dyDescent="0.2">
      <c r="C82" s="27">
        <v>45</v>
      </c>
      <c r="D82" s="42" t="str">
        <f>IF(Liste!C49=0," ",Liste!C49)</f>
        <v xml:space="preserve"> </v>
      </c>
      <c r="E82" s="42" t="str">
        <f>IF(Liste!D49=0," ",Liste!D49)</f>
        <v xml:space="preserve"> 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40" t="str">
        <f t="shared" si="3"/>
        <v xml:space="preserve"> </v>
      </c>
      <c r="AF82" s="41" t="str">
        <f t="shared" si="4"/>
        <v xml:space="preserve"> </v>
      </c>
    </row>
    <row r="83" spans="3:32" s="2" customFormat="1" x14ac:dyDescent="0.2">
      <c r="C83" s="27">
        <v>46</v>
      </c>
      <c r="D83" s="42" t="str">
        <f>IF(Liste!C50=0," ",Liste!C50)</f>
        <v xml:space="preserve"> </v>
      </c>
      <c r="E83" s="42" t="str">
        <f>IF(Liste!D50=0," ",Liste!D50)</f>
        <v xml:space="preserve"> 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40" t="str">
        <f t="shared" si="3"/>
        <v xml:space="preserve"> </v>
      </c>
      <c r="AF83" s="41" t="str">
        <f t="shared" si="4"/>
        <v xml:space="preserve"> </v>
      </c>
    </row>
    <row r="84" spans="3:32" s="2" customFormat="1" ht="13.5" thickBot="1" x14ac:dyDescent="0.25">
      <c r="C84" s="27">
        <v>47</v>
      </c>
      <c r="D84" s="42" t="str">
        <f>IF(Liste!C51=0," ",Liste!C51)</f>
        <v xml:space="preserve"> </v>
      </c>
      <c r="E84" s="42" t="str">
        <f>IF(Liste!D51=0," ",Liste!D51)</f>
        <v xml:space="preserve"> 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40" t="str">
        <f t="shared" si="3"/>
        <v xml:space="preserve"> </v>
      </c>
      <c r="AF84" s="41" t="str">
        <f t="shared" si="4"/>
        <v xml:space="preserve"> </v>
      </c>
    </row>
    <row r="85" spans="3:32" s="2" customFormat="1" ht="13.5" thickBot="1" x14ac:dyDescent="0.25">
      <c r="C85" s="101" t="s">
        <v>7</v>
      </c>
      <c r="D85" s="102"/>
      <c r="E85" s="102"/>
      <c r="F85" s="52" t="str">
        <f>IF(F9=0," ",((SUM(F38:F84)/COUNT(F38:F84))*100)/F9)</f>
        <v xml:space="preserve"> </v>
      </c>
      <c r="G85" s="52" t="str">
        <f>IF(F10=0," ",((SUM(G38:G84)/COUNT(G38:G84))*100)/F10)</f>
        <v xml:space="preserve"> </v>
      </c>
      <c r="H85" s="52" t="str">
        <f>IF(F11=0," ",((SUM(H38:H84)/COUNT(H38:H84))*100)/F11)</f>
        <v xml:space="preserve"> </v>
      </c>
      <c r="I85" s="52" t="str">
        <f>IF(F12=0," ",((SUM(I38:I84)/COUNT(I38:I84))*100)/F12)</f>
        <v xml:space="preserve"> </v>
      </c>
      <c r="J85" s="52" t="str">
        <f>IF(F13=0," ",((SUM(J38:J84)/COUNT(J38:J84))*100)/F13)</f>
        <v xml:space="preserve"> </v>
      </c>
      <c r="K85" s="52" t="str">
        <f>IF(F14=0," ",((SUM(K38:K84)/COUNT(K38:K84))*100)/F14)</f>
        <v xml:space="preserve"> </v>
      </c>
      <c r="L85" s="52" t="str">
        <f>IF(F15=0," ",((SUM(L38:L84)/COUNT(L38:L84))*100)/F15)</f>
        <v xml:space="preserve"> </v>
      </c>
      <c r="M85" s="52" t="str">
        <f>IF(F16=0," ",((SUM(M38:M84)/COUNT(M38:M84))*100)/F16)</f>
        <v xml:space="preserve"> </v>
      </c>
      <c r="N85" s="52" t="str">
        <f>IF(F17=0," ",((SUM(N38:N84)/COUNT(N38:N84))*100)/F17)</f>
        <v xml:space="preserve"> </v>
      </c>
      <c r="O85" s="52" t="str">
        <f>IF(F18=0," ",((SUM(O38:O84)/COUNT(O38:O84))*100)/F18)</f>
        <v xml:space="preserve"> </v>
      </c>
      <c r="P85" s="52" t="str">
        <f>IF(F19=0," ",((SUM(P38:P84)/COUNT(P38:P84))*100)/F19)</f>
        <v xml:space="preserve"> </v>
      </c>
      <c r="Q85" s="52" t="str">
        <f>IF(F20=0," ",((SUM(Q38:Q84)/COUNT(Q38:Q84))*100)/F20)</f>
        <v xml:space="preserve"> </v>
      </c>
      <c r="R85" s="52" t="str">
        <f>IF(F21=0," ",((SUM(R38:R84)/COUNT(R38:R84))*100)/F21)</f>
        <v xml:space="preserve"> </v>
      </c>
      <c r="S85" s="52" t="str">
        <f>IF(F22=0," ",((SUM(S38:S84)/COUNT(S38:S84))*100)/F22)</f>
        <v xml:space="preserve"> </v>
      </c>
      <c r="T85" s="52" t="str">
        <f>IF(F23=0," ",((SUM(T38:T84)/COUNT(T38:T84))*100)/F23)</f>
        <v xml:space="preserve"> </v>
      </c>
      <c r="U85" s="52" t="str">
        <f>IF(F24=0," ",((SUM(U38:U84)/COUNT(U38:U84))*100)/F24)</f>
        <v xml:space="preserve"> </v>
      </c>
      <c r="V85" s="52" t="str">
        <f>IF(F25=0," ",((SUM(V38:V84)/COUNT(V38:V84))*100)/F25)</f>
        <v xml:space="preserve"> </v>
      </c>
      <c r="W85" s="52" t="str">
        <f>IF(F26=0," ",((SUM(W38:W84)/COUNT(W38:W84))*100)/F26)</f>
        <v xml:space="preserve"> </v>
      </c>
      <c r="X85" s="52" t="str">
        <f>IF(F27=0," ",((SUM(X38:X84)/COUNT(X38:X84))*100)/F27)</f>
        <v xml:space="preserve"> </v>
      </c>
      <c r="Y85" s="52" t="str">
        <f>IF(F28=0," ",((SUM(Y38:Y84)/COUNT(Y38:Y84))*100)/F28)</f>
        <v xml:space="preserve"> </v>
      </c>
      <c r="Z85" s="52" t="str">
        <f>IF(F29=0," ",((SUM(Z38:Z84)/COUNT(Z38:Z84))*100)/F29)</f>
        <v xml:space="preserve"> </v>
      </c>
      <c r="AA85" s="52" t="str">
        <f>IF(F30=0," ",((SUM(AA38:AA84)/COUNT(AA38:AA84))*100)/F30)</f>
        <v xml:space="preserve"> </v>
      </c>
      <c r="AB85" s="52" t="str">
        <f>IF(F31=0," ",((SUM(AB38:AB84)/COUNT(AB38:AB84))*100)/F31)</f>
        <v xml:space="preserve"> </v>
      </c>
      <c r="AC85" s="52" t="str">
        <f>IF(F32=0," ",((SUM(AC38:AC84)/COUNT(AC38:AC84))*100)/F32)</f>
        <v xml:space="preserve"> </v>
      </c>
      <c r="AD85" s="52" t="str">
        <f>IF(F33=0," ",((SUM(AD38:AD84)/COUNT(AD38:AD84))*100)/F33)</f>
        <v xml:space="preserve"> </v>
      </c>
      <c r="AE85" s="25"/>
      <c r="AF85" s="25"/>
    </row>
    <row r="86" spans="3:32" s="2" customForma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3:32" s="2" customForma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3:32" s="2" customFormat="1" x14ac:dyDescent="0.2">
      <c r="Y88" s="37"/>
      <c r="Z88" s="37"/>
      <c r="AA88" s="37"/>
      <c r="AB88" s="117">
        <f ca="1">TODAY()</f>
        <v>45000</v>
      </c>
      <c r="AC88" s="117"/>
      <c r="AD88" s="117"/>
      <c r="AE88" s="117"/>
      <c r="AF88" s="117"/>
    </row>
    <row r="89" spans="3:32" s="2" customFormat="1" x14ac:dyDescent="0.2">
      <c r="Y89" s="39"/>
      <c r="Z89" s="39"/>
      <c r="AA89" s="39"/>
      <c r="AB89" s="141">
        <f>Liste!H10</f>
        <v>0</v>
      </c>
      <c r="AC89" s="141"/>
      <c r="AD89" s="141"/>
      <c r="AE89" s="141"/>
      <c r="AF89" s="141"/>
    </row>
    <row r="90" spans="3:32" s="2" customFormat="1" x14ac:dyDescent="0.2">
      <c r="Y90" s="38"/>
      <c r="Z90" s="38"/>
      <c r="AA90" s="38"/>
      <c r="AB90" s="136" t="s">
        <v>40</v>
      </c>
      <c r="AC90" s="136"/>
      <c r="AD90" s="136"/>
      <c r="AE90" s="136"/>
      <c r="AF90" s="136"/>
    </row>
  </sheetData>
  <sheetProtection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C5:D5"/>
    <mergeCell ref="E5:F5"/>
    <mergeCell ref="G5:J5"/>
    <mergeCell ref="K5:P5"/>
    <mergeCell ref="R5:AC5"/>
    <mergeCell ref="AD5:AE5"/>
    <mergeCell ref="AH5:AJ7"/>
    <mergeCell ref="C6:D6"/>
    <mergeCell ref="E6:F6"/>
    <mergeCell ref="G6:J6"/>
    <mergeCell ref="K6:P6"/>
    <mergeCell ref="R6:AF6"/>
    <mergeCell ref="R7:AF10"/>
    <mergeCell ref="C8:E8"/>
    <mergeCell ref="H8:P8"/>
    <mergeCell ref="D9:E9"/>
    <mergeCell ref="H9:N9"/>
    <mergeCell ref="O9:P9"/>
    <mergeCell ref="D10:E10"/>
    <mergeCell ref="H10:N10"/>
    <mergeCell ref="O10:P10"/>
    <mergeCell ref="D11:E11"/>
    <mergeCell ref="H11:N11"/>
    <mergeCell ref="O11:P11"/>
    <mergeCell ref="R11:AF14"/>
    <mergeCell ref="D12:E12"/>
    <mergeCell ref="H12:N12"/>
    <mergeCell ref="O12:P12"/>
    <mergeCell ref="D13:E13"/>
    <mergeCell ref="H13:N13"/>
    <mergeCell ref="O13:P13"/>
    <mergeCell ref="D18:E18"/>
    <mergeCell ref="H18:AF18"/>
    <mergeCell ref="D14:E14"/>
    <mergeCell ref="H14:P14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B90:AF90"/>
    <mergeCell ref="D31:E31"/>
    <mergeCell ref="D32:E32"/>
    <mergeCell ref="D33:E33"/>
    <mergeCell ref="C34:E34"/>
    <mergeCell ref="C36:E36"/>
    <mergeCell ref="F36:AD36"/>
    <mergeCell ref="AE36:AE37"/>
    <mergeCell ref="AF36:AF37"/>
    <mergeCell ref="C85:E85"/>
    <mergeCell ref="AB88:AF88"/>
    <mergeCell ref="AB89:AF89"/>
  </mergeCells>
  <conditionalFormatting sqref="F85:O85">
    <cfRule type="cellIs" dxfId="7" priority="4" stopIfTrue="1" operator="lessThan">
      <formula>50</formula>
    </cfRule>
  </conditionalFormatting>
  <conditionalFormatting sqref="F85:AD85">
    <cfRule type="cellIs" dxfId="6" priority="2" stopIfTrue="1" operator="lessThan">
      <formula>50</formula>
    </cfRule>
    <cfRule type="cellIs" dxfId="5" priority="3" stopIfTrue="1" operator="lessThan">
      <formula>50</formula>
    </cfRule>
  </conditionalFormatting>
  <conditionalFormatting sqref="AF38:AF84">
    <cfRule type="cellIs" dxfId="4" priority="1" operator="equal">
      <formula>"GEÇMEZ"</formula>
    </cfRule>
  </conditionalFormatting>
  <printOptions horizontalCentered="1" verticalCentered="1"/>
  <pageMargins left="0" right="0" top="0" bottom="0" header="0" footer="0"/>
  <pageSetup paperSize="9" scale="6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J90"/>
  <sheetViews>
    <sheetView topLeftCell="A49" workbookViewId="0">
      <selection activeCell="K65" sqref="K65"/>
    </sheetView>
  </sheetViews>
  <sheetFormatPr defaultRowHeight="12.75" x14ac:dyDescent="0.2"/>
  <cols>
    <col min="1" max="1" width="2.85546875" style="2" customWidth="1"/>
    <col min="2" max="2" width="2.7109375" style="2" customWidth="1"/>
    <col min="3" max="3" width="5.5703125" style="2" customWidth="1"/>
    <col min="4" max="4" width="6.7109375" style="2" customWidth="1"/>
    <col min="5" max="5" width="26.42578125" style="2" customWidth="1"/>
    <col min="6" max="30" width="4.5703125" style="2" customWidth="1"/>
    <col min="31" max="31" width="5.5703125" style="2" customWidth="1"/>
    <col min="32" max="32" width="10.28515625" style="2" customWidth="1"/>
    <col min="33" max="33" width="8.42578125" style="2" customWidth="1"/>
    <col min="34" max="34" width="23.42578125" style="10" customWidth="1"/>
    <col min="35" max="35" width="9.140625" style="11"/>
    <col min="36" max="36" width="25" style="11" customWidth="1"/>
    <col min="37" max="16384" width="9.140625" style="2"/>
  </cols>
  <sheetData>
    <row r="1" spans="2:36" ht="9" customHeight="1" x14ac:dyDescent="0.2"/>
    <row r="2" spans="2:36" ht="30" customHeight="1" thickBot="1" x14ac:dyDescent="0.25">
      <c r="B2" s="1"/>
      <c r="C2" s="77" t="s">
        <v>21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"/>
      <c r="AH2" s="75"/>
      <c r="AI2" s="75"/>
      <c r="AJ2" s="75"/>
    </row>
    <row r="3" spans="2:36" ht="15" customHeight="1" x14ac:dyDescent="0.2">
      <c r="B3" s="20"/>
      <c r="C3" s="84" t="s">
        <v>12</v>
      </c>
      <c r="D3" s="85"/>
      <c r="E3" s="92" t="str">
        <f>Liste!G4&amp;Liste!H4</f>
        <v>:</v>
      </c>
      <c r="F3" s="92"/>
      <c r="G3" s="83" t="s">
        <v>15</v>
      </c>
      <c r="H3" s="83"/>
      <c r="I3" s="83"/>
      <c r="J3" s="83"/>
      <c r="K3" s="92" t="str">
        <f>Liste!G6&amp;" "&amp;Liste!H6</f>
        <v xml:space="preserve">: </v>
      </c>
      <c r="L3" s="92"/>
      <c r="M3" s="92"/>
      <c r="N3" s="92"/>
      <c r="O3" s="92"/>
      <c r="P3" s="110"/>
      <c r="Q3" s="21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8"/>
      <c r="AG3" s="7"/>
      <c r="AH3" s="76"/>
      <c r="AI3" s="75"/>
      <c r="AJ3" s="75"/>
    </row>
    <row r="4" spans="2:36" ht="15" customHeight="1" thickBot="1" x14ac:dyDescent="0.25">
      <c r="B4" s="20"/>
      <c r="C4" s="107" t="s">
        <v>13</v>
      </c>
      <c r="D4" s="108"/>
      <c r="E4" s="109" t="str">
        <f>Liste!G5&amp;Liste!H5</f>
        <v>:</v>
      </c>
      <c r="F4" s="109"/>
      <c r="G4" s="78" t="s">
        <v>33</v>
      </c>
      <c r="H4" s="78"/>
      <c r="I4" s="78"/>
      <c r="J4" s="78"/>
      <c r="K4" s="109" t="s">
        <v>44</v>
      </c>
      <c r="L4" s="109"/>
      <c r="M4" s="109"/>
      <c r="N4" s="109"/>
      <c r="O4" s="109"/>
      <c r="P4" s="111"/>
      <c r="Q4" s="3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2:36" ht="15" customHeight="1" x14ac:dyDescent="0.2">
      <c r="B5" s="20"/>
      <c r="C5" s="107" t="s">
        <v>14</v>
      </c>
      <c r="D5" s="108"/>
      <c r="E5" s="109" t="s">
        <v>45</v>
      </c>
      <c r="F5" s="109"/>
      <c r="G5" s="78" t="s">
        <v>26</v>
      </c>
      <c r="H5" s="78"/>
      <c r="I5" s="78"/>
      <c r="J5" s="78"/>
      <c r="K5" s="109" t="str">
        <f>Liste!G8&amp;" "&amp;Liste!H7</f>
        <v xml:space="preserve">: </v>
      </c>
      <c r="L5" s="109"/>
      <c r="M5" s="109"/>
      <c r="N5" s="109"/>
      <c r="O5" s="109"/>
      <c r="P5" s="111"/>
      <c r="Q5" s="21"/>
      <c r="R5" s="105" t="s">
        <v>18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93">
        <f>O16</f>
        <v>0</v>
      </c>
      <c r="AE5" s="93"/>
      <c r="AF5" s="47" t="s">
        <v>19</v>
      </c>
      <c r="AH5" s="68" t="s">
        <v>32</v>
      </c>
      <c r="AI5" s="68"/>
      <c r="AJ5" s="68"/>
    </row>
    <row r="6" spans="2:36" ht="15" customHeight="1" thickBot="1" x14ac:dyDescent="0.25">
      <c r="B6" s="20"/>
      <c r="C6" s="80" t="s">
        <v>27</v>
      </c>
      <c r="D6" s="81"/>
      <c r="E6" s="115" t="str">
        <f>Liste!G7&amp;Liste!H8</f>
        <v>:</v>
      </c>
      <c r="F6" s="115"/>
      <c r="G6" s="82"/>
      <c r="H6" s="82"/>
      <c r="I6" s="82"/>
      <c r="J6" s="82"/>
      <c r="K6" s="115"/>
      <c r="L6" s="115"/>
      <c r="M6" s="115"/>
      <c r="N6" s="115"/>
      <c r="O6" s="115"/>
      <c r="P6" s="116"/>
      <c r="Q6" s="21"/>
      <c r="R6" s="112" t="s">
        <v>42</v>
      </c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4"/>
      <c r="AH6" s="68"/>
      <c r="AI6" s="68"/>
      <c r="AJ6" s="68"/>
    </row>
    <row r="7" spans="2:36" ht="13.5" customHeight="1" thickBot="1" x14ac:dyDescent="0.2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1"/>
      <c r="R7" s="69" t="str">
        <f>CONCATENATE(AJ9,AJ10,AJ11,AJ12,AJ13,AJ14,AJ15,AJ16,AJ17,AJ18,AJ19,AJ20,AJ21,AJ23,AJ24,AJ25,AJ26,AJ27,AJ28,AJ29,AJ30,AJ31,AJ32,AJ33)</f>
        <v/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1"/>
      <c r="AH7" s="68"/>
      <c r="AI7" s="68"/>
      <c r="AJ7" s="68"/>
    </row>
    <row r="8" spans="2:36" ht="21" customHeight="1" x14ac:dyDescent="0.2">
      <c r="B8" s="1"/>
      <c r="C8" s="122" t="s">
        <v>20</v>
      </c>
      <c r="D8" s="123"/>
      <c r="E8" s="123"/>
      <c r="F8" s="24" t="s">
        <v>16</v>
      </c>
      <c r="G8" s="3"/>
      <c r="H8" s="133" t="s">
        <v>9</v>
      </c>
      <c r="I8" s="134"/>
      <c r="J8" s="134"/>
      <c r="K8" s="134"/>
      <c r="L8" s="134"/>
      <c r="M8" s="134"/>
      <c r="N8" s="134"/>
      <c r="O8" s="134"/>
      <c r="P8" s="135"/>
      <c r="Q8" s="22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1"/>
    </row>
    <row r="9" spans="2:36" ht="20.100000000000001" customHeight="1" x14ac:dyDescent="0.2">
      <c r="B9" s="1"/>
      <c r="C9" s="34">
        <v>1</v>
      </c>
      <c r="D9" s="79"/>
      <c r="E9" s="79"/>
      <c r="F9" s="35"/>
      <c r="G9" s="3"/>
      <c r="H9" s="94" t="s">
        <v>34</v>
      </c>
      <c r="I9" s="95"/>
      <c r="J9" s="95"/>
      <c r="K9" s="95"/>
      <c r="L9" s="95"/>
      <c r="M9" s="95"/>
      <c r="N9" s="95"/>
      <c r="O9" s="96">
        <f>COUNTIF(AF38:AF84,"GEÇMEZ")</f>
        <v>1</v>
      </c>
      <c r="P9" s="97"/>
      <c r="Q9" s="22"/>
      <c r="R9" s="69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1"/>
      <c r="AH9" s="12" t="str">
        <f t="shared" ref="AH9:AH33" si="0">IF(D9=0,"",D9)</f>
        <v/>
      </c>
      <c r="AI9" s="13" t="str">
        <f>F85</f>
        <v xml:space="preserve"> </v>
      </c>
      <c r="AJ9" s="11" t="str">
        <f>IF(AI9&lt;50,"    * "&amp;AH9,"")</f>
        <v/>
      </c>
    </row>
    <row r="10" spans="2:36" ht="20.100000000000001" customHeight="1" x14ac:dyDescent="0.2">
      <c r="B10" s="1"/>
      <c r="C10" s="34">
        <v>2</v>
      </c>
      <c r="D10" s="79"/>
      <c r="E10" s="79"/>
      <c r="F10" s="35"/>
      <c r="G10" s="3"/>
      <c r="H10" s="94" t="s">
        <v>35</v>
      </c>
      <c r="I10" s="95"/>
      <c r="J10" s="95"/>
      <c r="K10" s="95"/>
      <c r="L10" s="95"/>
      <c r="M10" s="95"/>
      <c r="N10" s="95"/>
      <c r="O10" s="96">
        <f>COUNTIF(AF38:AF84,"GEÇER")</f>
        <v>0</v>
      </c>
      <c r="P10" s="97"/>
      <c r="Q10" s="22"/>
      <c r="R10" s="69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  <c r="AH10" s="12" t="str">
        <f t="shared" si="0"/>
        <v/>
      </c>
      <c r="AI10" s="13" t="str">
        <f>G85</f>
        <v xml:space="preserve"> </v>
      </c>
      <c r="AJ10" s="11" t="str">
        <f t="shared" ref="AJ10:AJ27" si="1">IF(AI10&lt;50,"    * "&amp;AH10,"")</f>
        <v/>
      </c>
    </row>
    <row r="11" spans="2:36" ht="20.100000000000001" customHeight="1" x14ac:dyDescent="0.2">
      <c r="B11" s="1"/>
      <c r="C11" s="34">
        <v>3</v>
      </c>
      <c r="D11" s="79"/>
      <c r="E11" s="79"/>
      <c r="F11" s="35"/>
      <c r="G11" s="3"/>
      <c r="H11" s="94" t="s">
        <v>36</v>
      </c>
      <c r="I11" s="95"/>
      <c r="J11" s="95"/>
      <c r="K11" s="95"/>
      <c r="L11" s="95"/>
      <c r="M11" s="95"/>
      <c r="N11" s="95"/>
      <c r="O11" s="96">
        <f>COUNTIF(AF38:AF84,"ORTA")</f>
        <v>0</v>
      </c>
      <c r="P11" s="97"/>
      <c r="Q11" s="22"/>
      <c r="R11" s="72" t="s">
        <v>22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H11" s="12" t="str">
        <f t="shared" si="0"/>
        <v/>
      </c>
      <c r="AI11" s="13" t="str">
        <f>H85</f>
        <v xml:space="preserve"> </v>
      </c>
      <c r="AJ11" s="11" t="str">
        <f t="shared" si="1"/>
        <v/>
      </c>
    </row>
    <row r="12" spans="2:36" ht="20.100000000000001" customHeight="1" x14ac:dyDescent="0.2">
      <c r="B12" s="1"/>
      <c r="C12" s="34">
        <v>4</v>
      </c>
      <c r="D12" s="79"/>
      <c r="E12" s="79"/>
      <c r="F12" s="35"/>
      <c r="G12" s="3"/>
      <c r="H12" s="94" t="s">
        <v>37</v>
      </c>
      <c r="I12" s="95"/>
      <c r="J12" s="95"/>
      <c r="K12" s="95"/>
      <c r="L12" s="95"/>
      <c r="M12" s="95"/>
      <c r="N12" s="95"/>
      <c r="O12" s="96">
        <f>COUNTIF(AF38:AF84,"İYİ")</f>
        <v>0</v>
      </c>
      <c r="P12" s="97"/>
      <c r="Q12" s="22"/>
      <c r="R12" s="72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H12" s="12" t="str">
        <f t="shared" si="0"/>
        <v/>
      </c>
      <c r="AI12" s="13" t="str">
        <f>I85</f>
        <v xml:space="preserve"> </v>
      </c>
      <c r="AJ12" s="11" t="str">
        <f t="shared" si="1"/>
        <v/>
      </c>
    </row>
    <row r="13" spans="2:36" ht="20.100000000000001" customHeight="1" x14ac:dyDescent="0.2">
      <c r="B13" s="1"/>
      <c r="C13" s="34">
        <v>5</v>
      </c>
      <c r="D13" s="79"/>
      <c r="E13" s="79"/>
      <c r="F13" s="35"/>
      <c r="G13" s="3"/>
      <c r="H13" s="94" t="s">
        <v>38</v>
      </c>
      <c r="I13" s="95"/>
      <c r="J13" s="95"/>
      <c r="K13" s="95"/>
      <c r="L13" s="95"/>
      <c r="M13" s="95"/>
      <c r="N13" s="95"/>
      <c r="O13" s="96">
        <f>COUNTIF(AF38:AF84,"PEKİYİ")</f>
        <v>0</v>
      </c>
      <c r="P13" s="97"/>
      <c r="Q13" s="22"/>
      <c r="R13" s="72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  <c r="AH13" s="12" t="str">
        <f t="shared" si="0"/>
        <v/>
      </c>
      <c r="AI13" s="13" t="str">
        <f>J85</f>
        <v xml:space="preserve"> </v>
      </c>
      <c r="AJ13" s="11" t="str">
        <f t="shared" si="1"/>
        <v/>
      </c>
    </row>
    <row r="14" spans="2:36" ht="20.100000000000001" customHeight="1" x14ac:dyDescent="0.2">
      <c r="B14" s="1"/>
      <c r="C14" s="34">
        <v>6</v>
      </c>
      <c r="D14" s="79"/>
      <c r="E14" s="79"/>
      <c r="F14" s="35"/>
      <c r="G14" s="3"/>
      <c r="H14" s="98"/>
      <c r="I14" s="99"/>
      <c r="J14" s="99"/>
      <c r="K14" s="99"/>
      <c r="L14" s="99"/>
      <c r="M14" s="99"/>
      <c r="N14" s="99"/>
      <c r="O14" s="99"/>
      <c r="P14" s="100"/>
      <c r="Q14" s="22"/>
      <c r="R14" s="7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4"/>
      <c r="AH14" s="12" t="str">
        <f t="shared" si="0"/>
        <v/>
      </c>
      <c r="AI14" s="13" t="str">
        <f>K85</f>
        <v xml:space="preserve"> </v>
      </c>
      <c r="AJ14" s="11" t="str">
        <f t="shared" si="1"/>
        <v/>
      </c>
    </row>
    <row r="15" spans="2:36" ht="17.25" customHeight="1" x14ac:dyDescent="0.2">
      <c r="B15" s="1"/>
      <c r="C15" s="34">
        <v>7</v>
      </c>
      <c r="D15" s="79"/>
      <c r="E15" s="79"/>
      <c r="F15" s="35"/>
      <c r="G15" s="3"/>
      <c r="H15" s="94" t="s">
        <v>10</v>
      </c>
      <c r="I15" s="95"/>
      <c r="J15" s="95"/>
      <c r="K15" s="95"/>
      <c r="L15" s="95"/>
      <c r="M15" s="95"/>
      <c r="N15" s="95"/>
      <c r="O15" s="124">
        <f>IF(COUNT(AE38:AE84)=0," ",SUM(AE38:AE84)/COUNT(AE38:AE84))</f>
        <v>15</v>
      </c>
      <c r="P15" s="125"/>
      <c r="Q15" s="23"/>
      <c r="R15" s="48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137">
        <f>Liste!H8</f>
        <v>0</v>
      </c>
      <c r="AD15" s="137"/>
      <c r="AE15" s="137"/>
      <c r="AF15" s="138"/>
      <c r="AH15" s="12" t="str">
        <f t="shared" si="0"/>
        <v/>
      </c>
      <c r="AI15" s="13" t="str">
        <f>L85</f>
        <v xml:space="preserve"> </v>
      </c>
      <c r="AJ15" s="11" t="str">
        <f t="shared" si="1"/>
        <v/>
      </c>
    </row>
    <row r="16" spans="2:36" ht="20.100000000000001" customHeight="1" thickBot="1" x14ac:dyDescent="0.25">
      <c r="B16" s="1"/>
      <c r="C16" s="34">
        <v>8</v>
      </c>
      <c r="D16" s="79"/>
      <c r="E16" s="79"/>
      <c r="F16" s="35"/>
      <c r="G16" s="3"/>
      <c r="H16" s="131" t="s">
        <v>41</v>
      </c>
      <c r="I16" s="132"/>
      <c r="J16" s="132"/>
      <c r="K16" s="132"/>
      <c r="L16" s="132"/>
      <c r="M16" s="132"/>
      <c r="N16" s="132"/>
      <c r="O16" s="126">
        <f>SUM(O10:O13)/SUM(O9:O14)</f>
        <v>0</v>
      </c>
      <c r="P16" s="127"/>
      <c r="Q16" s="22"/>
      <c r="R16" s="50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139">
        <f>Liste!H9</f>
        <v>0</v>
      </c>
      <c r="AD16" s="139"/>
      <c r="AE16" s="139"/>
      <c r="AF16" s="140"/>
      <c r="AH16" s="12" t="str">
        <f t="shared" si="0"/>
        <v/>
      </c>
      <c r="AI16" s="13" t="str">
        <f>M85</f>
        <v xml:space="preserve"> </v>
      </c>
      <c r="AJ16" s="11" t="str">
        <f t="shared" si="1"/>
        <v/>
      </c>
    </row>
    <row r="17" spans="2:36" ht="20.100000000000001" customHeight="1" thickBot="1" x14ac:dyDescent="0.25">
      <c r="B17" s="1"/>
      <c r="C17" s="34">
        <v>9</v>
      </c>
      <c r="D17" s="79"/>
      <c r="E17" s="79"/>
      <c r="F17" s="3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6"/>
      <c r="AH17" s="12" t="str">
        <f t="shared" si="0"/>
        <v/>
      </c>
      <c r="AI17" s="13" t="str">
        <f>N85</f>
        <v xml:space="preserve"> </v>
      </c>
      <c r="AJ17" s="11" t="str">
        <f t="shared" si="1"/>
        <v/>
      </c>
    </row>
    <row r="18" spans="2:36" ht="20.100000000000001" customHeight="1" x14ac:dyDescent="0.2">
      <c r="B18" s="1"/>
      <c r="C18" s="34">
        <v>10</v>
      </c>
      <c r="D18" s="79"/>
      <c r="E18" s="79"/>
      <c r="F18" s="35"/>
      <c r="G18" s="21"/>
      <c r="H18" s="142" t="s">
        <v>17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4"/>
      <c r="AH18" s="12" t="str">
        <f t="shared" si="0"/>
        <v/>
      </c>
      <c r="AI18" s="13" t="str">
        <f>O85</f>
        <v xml:space="preserve"> </v>
      </c>
      <c r="AJ18" s="11" t="str">
        <f t="shared" si="1"/>
        <v/>
      </c>
    </row>
    <row r="19" spans="2:36" ht="20.100000000000001" customHeight="1" x14ac:dyDescent="0.2">
      <c r="B19" s="1"/>
      <c r="C19" s="34">
        <v>11</v>
      </c>
      <c r="D19" s="79"/>
      <c r="E19" s="79"/>
      <c r="F19" s="35"/>
      <c r="G19" s="21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H19" s="12" t="str">
        <f t="shared" si="0"/>
        <v/>
      </c>
      <c r="AI19" s="13" t="str">
        <f>P85</f>
        <v xml:space="preserve"> </v>
      </c>
      <c r="AJ19" s="11" t="str">
        <f t="shared" si="1"/>
        <v/>
      </c>
    </row>
    <row r="20" spans="2:36" ht="20.100000000000001" customHeight="1" x14ac:dyDescent="0.2">
      <c r="B20" s="1"/>
      <c r="C20" s="34">
        <v>12</v>
      </c>
      <c r="D20" s="79"/>
      <c r="E20" s="79"/>
      <c r="F20" s="35"/>
      <c r="G20" s="21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  <c r="AH20" s="12" t="str">
        <f t="shared" si="0"/>
        <v/>
      </c>
      <c r="AI20" s="13" t="str">
        <f>Q85</f>
        <v xml:space="preserve"> </v>
      </c>
      <c r="AJ20" s="11" t="str">
        <f t="shared" si="1"/>
        <v/>
      </c>
    </row>
    <row r="21" spans="2:36" ht="20.100000000000001" customHeight="1" x14ac:dyDescent="0.2">
      <c r="B21" s="1"/>
      <c r="C21" s="34">
        <v>13</v>
      </c>
      <c r="D21" s="79"/>
      <c r="E21" s="79"/>
      <c r="F21" s="35"/>
      <c r="G21" s="21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H21" s="12" t="str">
        <f t="shared" si="0"/>
        <v/>
      </c>
      <c r="AI21" s="13" t="str">
        <f>R85</f>
        <v xml:space="preserve"> </v>
      </c>
      <c r="AJ21" s="11" t="str">
        <f t="shared" si="1"/>
        <v/>
      </c>
    </row>
    <row r="22" spans="2:36" ht="20.100000000000001" customHeight="1" x14ac:dyDescent="0.2">
      <c r="B22" s="1"/>
      <c r="C22" s="34">
        <v>14</v>
      </c>
      <c r="D22" s="79"/>
      <c r="E22" s="79"/>
      <c r="F22" s="35"/>
      <c r="G22" s="21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  <c r="AH22" s="12" t="str">
        <f t="shared" si="0"/>
        <v/>
      </c>
      <c r="AI22" s="13" t="str">
        <f>S85</f>
        <v xml:space="preserve"> </v>
      </c>
      <c r="AJ22" s="11" t="str">
        <f t="shared" si="1"/>
        <v/>
      </c>
    </row>
    <row r="23" spans="2:36" ht="20.100000000000001" customHeight="1" x14ac:dyDescent="0.2">
      <c r="B23" s="1"/>
      <c r="C23" s="34">
        <v>15</v>
      </c>
      <c r="D23" s="79"/>
      <c r="E23" s="79"/>
      <c r="F23" s="35"/>
      <c r="G23" s="21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  <c r="AH23" s="12" t="str">
        <f t="shared" si="0"/>
        <v/>
      </c>
      <c r="AI23" s="13" t="str">
        <f>T85</f>
        <v xml:space="preserve"> </v>
      </c>
      <c r="AJ23" s="11" t="str">
        <f t="shared" si="1"/>
        <v/>
      </c>
    </row>
    <row r="24" spans="2:36" ht="20.100000000000001" customHeight="1" x14ac:dyDescent="0.2">
      <c r="B24" s="1"/>
      <c r="C24" s="34">
        <v>16</v>
      </c>
      <c r="D24" s="79"/>
      <c r="E24" s="79"/>
      <c r="F24" s="35"/>
      <c r="G24" s="21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H24" s="12" t="str">
        <f t="shared" si="0"/>
        <v/>
      </c>
      <c r="AI24" s="13" t="str">
        <f>U85</f>
        <v xml:space="preserve"> </v>
      </c>
      <c r="AJ24" s="11" t="str">
        <f t="shared" si="1"/>
        <v/>
      </c>
    </row>
    <row r="25" spans="2:36" ht="20.100000000000001" customHeight="1" x14ac:dyDescent="0.2">
      <c r="B25" s="1"/>
      <c r="C25" s="34">
        <v>17</v>
      </c>
      <c r="D25" s="79"/>
      <c r="E25" s="79"/>
      <c r="F25" s="35"/>
      <c r="G25" s="21"/>
      <c r="H25" s="2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H25" s="12" t="str">
        <f t="shared" si="0"/>
        <v/>
      </c>
      <c r="AI25" s="13" t="str">
        <f>V85</f>
        <v xml:space="preserve"> </v>
      </c>
      <c r="AJ25" s="11" t="str">
        <f t="shared" si="1"/>
        <v/>
      </c>
    </row>
    <row r="26" spans="2:36" ht="20.100000000000001" customHeight="1" x14ac:dyDescent="0.2">
      <c r="B26" s="1"/>
      <c r="C26" s="34">
        <v>18</v>
      </c>
      <c r="D26" s="79"/>
      <c r="E26" s="79"/>
      <c r="F26" s="35"/>
      <c r="G26" s="21"/>
      <c r="H26" s="28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H26" s="12" t="str">
        <f t="shared" si="0"/>
        <v/>
      </c>
      <c r="AI26" s="13" t="str">
        <f>W85</f>
        <v xml:space="preserve"> </v>
      </c>
      <c r="AJ26" s="11" t="str">
        <f t="shared" si="1"/>
        <v/>
      </c>
    </row>
    <row r="27" spans="2:36" ht="20.100000000000001" customHeight="1" x14ac:dyDescent="0.2">
      <c r="B27" s="1"/>
      <c r="C27" s="34">
        <v>19</v>
      </c>
      <c r="D27" s="79"/>
      <c r="E27" s="79"/>
      <c r="F27" s="35"/>
      <c r="G27" s="21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H27" s="12" t="str">
        <f t="shared" si="0"/>
        <v/>
      </c>
      <c r="AI27" s="13" t="str">
        <f>X85</f>
        <v xml:space="preserve"> </v>
      </c>
      <c r="AJ27" s="11" t="str">
        <f t="shared" si="1"/>
        <v/>
      </c>
    </row>
    <row r="28" spans="2:36" ht="20.100000000000001" customHeight="1" x14ac:dyDescent="0.2">
      <c r="B28" s="1"/>
      <c r="C28" s="34">
        <v>20</v>
      </c>
      <c r="D28" s="79"/>
      <c r="E28" s="79"/>
      <c r="F28" s="35"/>
      <c r="G28" s="21"/>
      <c r="H28" s="2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H28" s="12" t="str">
        <f t="shared" si="0"/>
        <v/>
      </c>
      <c r="AI28" s="13" t="str">
        <f>Y85</f>
        <v xml:space="preserve"> </v>
      </c>
      <c r="AJ28" s="11" t="str">
        <f>IF(AI28&lt;50,"    * "&amp;AH28,"")</f>
        <v/>
      </c>
    </row>
    <row r="29" spans="2:36" ht="20.100000000000001" customHeight="1" x14ac:dyDescent="0.2">
      <c r="B29" s="1"/>
      <c r="C29" s="34">
        <v>21</v>
      </c>
      <c r="D29" s="79"/>
      <c r="E29" s="79"/>
      <c r="F29" s="35"/>
      <c r="G29" s="21"/>
      <c r="H29" s="2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H29" s="12" t="str">
        <f t="shared" si="0"/>
        <v/>
      </c>
      <c r="AI29" s="13" t="str">
        <f>Z85</f>
        <v xml:space="preserve"> </v>
      </c>
      <c r="AJ29" s="11" t="str">
        <f t="shared" ref="AJ29:AJ33" si="2">IF(AI29&lt;50,"    * "&amp;AH29,"")</f>
        <v/>
      </c>
    </row>
    <row r="30" spans="2:36" ht="20.100000000000001" customHeight="1" x14ac:dyDescent="0.2">
      <c r="B30" s="1"/>
      <c r="C30" s="34">
        <v>22</v>
      </c>
      <c r="D30" s="79"/>
      <c r="E30" s="79"/>
      <c r="F30" s="35"/>
      <c r="G30" s="21"/>
      <c r="H30" s="28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H30" s="12" t="str">
        <f t="shared" si="0"/>
        <v/>
      </c>
      <c r="AI30" s="13" t="str">
        <f>AA85</f>
        <v xml:space="preserve"> </v>
      </c>
      <c r="AJ30" s="11" t="str">
        <f t="shared" si="2"/>
        <v/>
      </c>
    </row>
    <row r="31" spans="2:36" ht="20.100000000000001" customHeight="1" x14ac:dyDescent="0.2">
      <c r="B31" s="1"/>
      <c r="C31" s="34">
        <v>23</v>
      </c>
      <c r="D31" s="79"/>
      <c r="E31" s="79"/>
      <c r="F31" s="35"/>
      <c r="G31" s="21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H31" s="12" t="str">
        <f t="shared" si="0"/>
        <v/>
      </c>
      <c r="AI31" s="13" t="str">
        <f>AB85</f>
        <v xml:space="preserve"> </v>
      </c>
      <c r="AJ31" s="11" t="str">
        <f t="shared" si="2"/>
        <v/>
      </c>
    </row>
    <row r="32" spans="2:36" ht="20.100000000000001" customHeight="1" x14ac:dyDescent="0.2">
      <c r="B32" s="1"/>
      <c r="C32" s="34">
        <v>24</v>
      </c>
      <c r="D32" s="79"/>
      <c r="E32" s="79"/>
      <c r="F32" s="35"/>
      <c r="G32" s="21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H32" s="12" t="str">
        <f t="shared" si="0"/>
        <v/>
      </c>
      <c r="AI32" s="13" t="str">
        <f>AC85</f>
        <v xml:space="preserve"> </v>
      </c>
      <c r="AJ32" s="11" t="str">
        <f t="shared" si="2"/>
        <v/>
      </c>
    </row>
    <row r="33" spans="2:36" ht="20.100000000000001" customHeight="1" x14ac:dyDescent="0.2">
      <c r="B33" s="1"/>
      <c r="C33" s="34">
        <v>25</v>
      </c>
      <c r="D33" s="79"/>
      <c r="E33" s="79"/>
      <c r="F33" s="35"/>
      <c r="G33" s="21"/>
      <c r="H33" s="2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H33" s="12" t="str">
        <f t="shared" si="0"/>
        <v/>
      </c>
      <c r="AI33" s="13" t="str">
        <f>AD85</f>
        <v xml:space="preserve"> </v>
      </c>
      <c r="AJ33" s="11" t="str">
        <f t="shared" si="2"/>
        <v/>
      </c>
    </row>
    <row r="34" spans="2:36" ht="20.100000000000001" customHeight="1" thickBot="1" x14ac:dyDescent="0.25">
      <c r="B34" s="1"/>
      <c r="C34" s="128" t="s">
        <v>8</v>
      </c>
      <c r="D34" s="129"/>
      <c r="E34" s="130"/>
      <c r="F34" s="36">
        <f>SUM(F9:F33)</f>
        <v>0</v>
      </c>
      <c r="G34" s="2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3"/>
      <c r="AH34" s="12"/>
      <c r="AI34" s="13"/>
    </row>
    <row r="35" spans="2:36" ht="27" customHeight="1" thickBot="1" x14ac:dyDescent="0.25">
      <c r="B35" s="1"/>
      <c r="C35" s="3"/>
      <c r="D35" s="3"/>
      <c r="E35" s="3"/>
      <c r="F35" s="3"/>
      <c r="G35" s="3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2"/>
      <c r="AI35" s="13"/>
    </row>
    <row r="36" spans="2:36" ht="24.95" customHeight="1" x14ac:dyDescent="0.2">
      <c r="B36" s="1"/>
      <c r="C36" s="103" t="s">
        <v>0</v>
      </c>
      <c r="D36" s="104"/>
      <c r="E36" s="104"/>
      <c r="F36" s="104" t="s">
        <v>1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18" t="s">
        <v>6</v>
      </c>
      <c r="AF36" s="120" t="s">
        <v>2</v>
      </c>
      <c r="AH36" s="12"/>
      <c r="AI36" s="13"/>
    </row>
    <row r="37" spans="2:36" ht="24.95" customHeight="1" x14ac:dyDescent="0.2">
      <c r="B37" s="1"/>
      <c r="C37" s="26" t="s">
        <v>3</v>
      </c>
      <c r="D37" s="4" t="s">
        <v>4</v>
      </c>
      <c r="E37" s="4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  <c r="M37" s="5">
        <v>8</v>
      </c>
      <c r="N37" s="5">
        <v>9</v>
      </c>
      <c r="O37" s="5">
        <v>10</v>
      </c>
      <c r="P37" s="5">
        <v>11</v>
      </c>
      <c r="Q37" s="5">
        <v>12</v>
      </c>
      <c r="R37" s="5">
        <v>13</v>
      </c>
      <c r="S37" s="5">
        <v>14</v>
      </c>
      <c r="T37" s="5">
        <v>15</v>
      </c>
      <c r="U37" s="5">
        <v>16</v>
      </c>
      <c r="V37" s="5">
        <v>17</v>
      </c>
      <c r="W37" s="5">
        <v>18</v>
      </c>
      <c r="X37" s="5">
        <v>19</v>
      </c>
      <c r="Y37" s="5">
        <v>20</v>
      </c>
      <c r="Z37" s="5">
        <v>21</v>
      </c>
      <c r="AA37" s="5">
        <v>22</v>
      </c>
      <c r="AB37" s="5">
        <v>23</v>
      </c>
      <c r="AC37" s="5">
        <v>24</v>
      </c>
      <c r="AD37" s="5">
        <v>25</v>
      </c>
      <c r="AE37" s="119"/>
      <c r="AF37" s="121"/>
      <c r="AH37" s="12"/>
      <c r="AI37" s="13"/>
    </row>
    <row r="38" spans="2:36" ht="15" customHeight="1" x14ac:dyDescent="0.2">
      <c r="B38" s="1"/>
      <c r="C38" s="27">
        <v>1</v>
      </c>
      <c r="D38" s="42" t="str">
        <f>IF(Liste!C5=0," ",Liste!C5)</f>
        <v xml:space="preserve"> </v>
      </c>
      <c r="E38" s="42" t="str">
        <f>IF(Liste!D5=0," ",Liste!D5)</f>
        <v xml:space="preserve"> </v>
      </c>
      <c r="F38" s="19">
        <v>5</v>
      </c>
      <c r="G38" s="19">
        <v>10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40">
        <f t="shared" ref="AE38:AE84" si="3">IF(COUNTBLANK(F38:AD38)=COLUMNS(F38:AD38)," ",IF(SUM(F38:AD38)=0,0,SUM(F38:AD38)))</f>
        <v>15</v>
      </c>
      <c r="AF38" s="41" t="str">
        <f>IF(AE38=" "," ",IF(AE38&gt;=85,"PEKİYİ",IF(AE38&gt;=70,"İYİ",IF(AE38&gt;=60,"ORTA",IF(AE38&gt;=50,"GEÇER",IF(AE38&lt;50,"GEÇMEZ"))))))</f>
        <v>GEÇMEZ</v>
      </c>
      <c r="AH38" s="12"/>
      <c r="AI38" s="13"/>
    </row>
    <row r="39" spans="2:36" ht="15" customHeight="1" x14ac:dyDescent="0.2">
      <c r="B39" s="1"/>
      <c r="C39" s="27">
        <v>2</v>
      </c>
      <c r="D39" s="42" t="str">
        <f>IF(Liste!C6=0," ",Liste!C6)</f>
        <v xml:space="preserve"> </v>
      </c>
      <c r="E39" s="42" t="str">
        <f>IF(Liste!D6=0," ",Liste!D6)</f>
        <v xml:space="preserve"> 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40" t="str">
        <f t="shared" si="3"/>
        <v xml:space="preserve"> </v>
      </c>
      <c r="AF39" s="41" t="str">
        <f t="shared" ref="AF39:AF84" si="4">IF(AE39=" "," ",IF(AE39&gt;=85,"PEKİYİ",IF(AE39&gt;=70,"İYİ",IF(AE39&gt;=60,"ORTA",IF(AE39&gt;=50,"GEÇER",IF(AE39&lt;50,"GEÇMEZ"))))))</f>
        <v xml:space="preserve"> </v>
      </c>
      <c r="AH39" s="12"/>
      <c r="AI39" s="13"/>
    </row>
    <row r="40" spans="2:36" ht="15" customHeight="1" x14ac:dyDescent="0.2">
      <c r="B40" s="1"/>
      <c r="C40" s="27">
        <v>3</v>
      </c>
      <c r="D40" s="42" t="str">
        <f>IF(Liste!C7=0," ",Liste!C7)</f>
        <v xml:space="preserve"> </v>
      </c>
      <c r="E40" s="42" t="str">
        <f>IF(Liste!D7=0," ",Liste!D7)</f>
        <v xml:space="preserve"> 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40" t="str">
        <f t="shared" si="3"/>
        <v xml:space="preserve"> </v>
      </c>
      <c r="AF40" s="41" t="str">
        <f t="shared" si="4"/>
        <v xml:space="preserve"> </v>
      </c>
      <c r="AH40" s="12"/>
      <c r="AI40" s="13"/>
    </row>
    <row r="41" spans="2:36" ht="15" customHeight="1" x14ac:dyDescent="0.2">
      <c r="B41" s="1"/>
      <c r="C41" s="27">
        <v>4</v>
      </c>
      <c r="D41" s="42" t="str">
        <f>IF(Liste!C8=0," ",Liste!C8)</f>
        <v xml:space="preserve"> </v>
      </c>
      <c r="E41" s="42" t="str">
        <f>IF(Liste!D8=0," ",Liste!D8)</f>
        <v xml:space="preserve"> 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40" t="str">
        <f t="shared" si="3"/>
        <v xml:space="preserve"> </v>
      </c>
      <c r="AF41" s="41" t="str">
        <f t="shared" si="4"/>
        <v xml:space="preserve"> </v>
      </c>
      <c r="AH41" s="12"/>
      <c r="AI41" s="13"/>
    </row>
    <row r="42" spans="2:36" ht="15" customHeight="1" x14ac:dyDescent="0.2">
      <c r="B42" s="1"/>
      <c r="C42" s="27">
        <v>5</v>
      </c>
      <c r="D42" s="42" t="str">
        <f>IF(Liste!C9=0," ",Liste!C9)</f>
        <v xml:space="preserve"> </v>
      </c>
      <c r="E42" s="42" t="str">
        <f>IF(Liste!D9=0," ",Liste!D9)</f>
        <v xml:space="preserve"> 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40" t="str">
        <f t="shared" si="3"/>
        <v xml:space="preserve"> </v>
      </c>
      <c r="AF42" s="41" t="str">
        <f t="shared" si="4"/>
        <v xml:space="preserve"> </v>
      </c>
      <c r="AH42" s="14"/>
    </row>
    <row r="43" spans="2:36" ht="15" customHeight="1" x14ac:dyDescent="0.2">
      <c r="B43" s="1"/>
      <c r="C43" s="27">
        <v>6</v>
      </c>
      <c r="D43" s="42" t="str">
        <f>IF(Liste!C10=0," ",Liste!C10)</f>
        <v xml:space="preserve"> </v>
      </c>
      <c r="E43" s="42" t="str">
        <f>IF(Liste!D10=0," ",Liste!D10)</f>
        <v xml:space="preserve"> 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40" t="str">
        <f t="shared" si="3"/>
        <v xml:space="preserve"> </v>
      </c>
      <c r="AF43" s="41" t="str">
        <f t="shared" si="4"/>
        <v xml:space="preserve"> </v>
      </c>
      <c r="AH43" s="14"/>
    </row>
    <row r="44" spans="2:36" ht="15" customHeight="1" x14ac:dyDescent="0.2">
      <c r="B44" s="1"/>
      <c r="C44" s="27">
        <v>7</v>
      </c>
      <c r="D44" s="42" t="str">
        <f>IF(Liste!C11=0," ",Liste!C11)</f>
        <v xml:space="preserve"> </v>
      </c>
      <c r="E44" s="42" t="str">
        <f>IF(Liste!D11=0," ",Liste!D11)</f>
        <v xml:space="preserve"> 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40" t="str">
        <f t="shared" si="3"/>
        <v xml:space="preserve"> </v>
      </c>
      <c r="AF44" s="41" t="str">
        <f t="shared" si="4"/>
        <v xml:space="preserve"> </v>
      </c>
      <c r="AH44" s="14"/>
    </row>
    <row r="45" spans="2:36" ht="15" customHeight="1" x14ac:dyDescent="0.2">
      <c r="B45" s="1"/>
      <c r="C45" s="27">
        <v>8</v>
      </c>
      <c r="D45" s="42" t="str">
        <f>IF(Liste!C12=0," ",Liste!C12)</f>
        <v xml:space="preserve"> </v>
      </c>
      <c r="E45" s="42" t="str">
        <f>IF(Liste!D12=0," ",Liste!D12)</f>
        <v xml:space="preserve"> 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40" t="str">
        <f t="shared" si="3"/>
        <v xml:space="preserve"> </v>
      </c>
      <c r="AF45" s="41" t="str">
        <f t="shared" si="4"/>
        <v xml:space="preserve"> </v>
      </c>
      <c r="AH45" s="14"/>
    </row>
    <row r="46" spans="2:36" ht="15" customHeight="1" x14ac:dyDescent="0.2">
      <c r="B46" s="1"/>
      <c r="C46" s="27">
        <v>9</v>
      </c>
      <c r="D46" s="42" t="str">
        <f>IF(Liste!C13=0," ",Liste!C13)</f>
        <v xml:space="preserve"> </v>
      </c>
      <c r="E46" s="42" t="str">
        <f>IF(Liste!D13=0," ",Liste!D13)</f>
        <v xml:space="preserve"> 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40" t="str">
        <f t="shared" si="3"/>
        <v xml:space="preserve"> </v>
      </c>
      <c r="AF46" s="41" t="str">
        <f t="shared" si="4"/>
        <v xml:space="preserve"> </v>
      </c>
      <c r="AH46" s="14"/>
    </row>
    <row r="47" spans="2:36" ht="15" customHeight="1" x14ac:dyDescent="0.2">
      <c r="B47" s="1"/>
      <c r="C47" s="27">
        <v>10</v>
      </c>
      <c r="D47" s="42" t="str">
        <f>IF(Liste!C14=0," ",Liste!C14)</f>
        <v xml:space="preserve"> </v>
      </c>
      <c r="E47" s="42" t="str">
        <f>IF(Liste!D14=0," ",Liste!D14)</f>
        <v xml:space="preserve"> 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40" t="str">
        <f t="shared" si="3"/>
        <v xml:space="preserve"> </v>
      </c>
      <c r="AF47" s="41" t="str">
        <f t="shared" si="4"/>
        <v xml:space="preserve"> </v>
      </c>
      <c r="AH47" s="14"/>
    </row>
    <row r="48" spans="2:36" ht="15" customHeight="1" x14ac:dyDescent="0.2">
      <c r="B48" s="1"/>
      <c r="C48" s="27">
        <v>11</v>
      </c>
      <c r="D48" s="42" t="str">
        <f>IF(Liste!C15=0," ",Liste!C15)</f>
        <v xml:space="preserve"> </v>
      </c>
      <c r="E48" s="42" t="str">
        <f>IF(Liste!D15=0," ",Liste!D15)</f>
        <v xml:space="preserve"> 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40" t="str">
        <f t="shared" si="3"/>
        <v xml:space="preserve"> </v>
      </c>
      <c r="AF48" s="41" t="str">
        <f t="shared" si="4"/>
        <v xml:space="preserve"> </v>
      </c>
      <c r="AH48" s="14"/>
    </row>
    <row r="49" spans="2:34" s="2" customFormat="1" ht="15" customHeight="1" x14ac:dyDescent="0.2">
      <c r="B49" s="1"/>
      <c r="C49" s="27">
        <v>12</v>
      </c>
      <c r="D49" s="42" t="str">
        <f>IF(Liste!C16=0," ",Liste!C16)</f>
        <v xml:space="preserve"> </v>
      </c>
      <c r="E49" s="42" t="str">
        <f>IF(Liste!D16=0," ",Liste!D16)</f>
        <v xml:space="preserve"> 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40" t="str">
        <f t="shared" si="3"/>
        <v xml:space="preserve"> </v>
      </c>
      <c r="AF49" s="41" t="str">
        <f t="shared" si="4"/>
        <v xml:space="preserve"> </v>
      </c>
      <c r="AH49" s="14"/>
    </row>
    <row r="50" spans="2:34" s="2" customFormat="1" ht="15" customHeight="1" x14ac:dyDescent="0.2">
      <c r="B50" s="1"/>
      <c r="C50" s="27">
        <v>13</v>
      </c>
      <c r="D50" s="42" t="str">
        <f>IF(Liste!C17=0," ",Liste!C17)</f>
        <v xml:space="preserve"> </v>
      </c>
      <c r="E50" s="42" t="str">
        <f>IF(Liste!D17=0," ",Liste!D17)</f>
        <v xml:space="preserve"> 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40" t="str">
        <f t="shared" si="3"/>
        <v xml:space="preserve"> </v>
      </c>
      <c r="AF50" s="41" t="str">
        <f t="shared" si="4"/>
        <v xml:space="preserve"> </v>
      </c>
      <c r="AH50" s="14"/>
    </row>
    <row r="51" spans="2:34" s="2" customFormat="1" ht="15" customHeight="1" x14ac:dyDescent="0.2">
      <c r="B51" s="1"/>
      <c r="C51" s="27">
        <v>14</v>
      </c>
      <c r="D51" s="42" t="str">
        <f>IF(Liste!C18=0," ",Liste!C18)</f>
        <v xml:space="preserve"> </v>
      </c>
      <c r="E51" s="42" t="str">
        <f>IF(Liste!D18=0," ",Liste!D18)</f>
        <v xml:space="preserve"> 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40" t="str">
        <f t="shared" si="3"/>
        <v xml:space="preserve"> </v>
      </c>
      <c r="AF51" s="41" t="str">
        <f t="shared" si="4"/>
        <v xml:space="preserve"> </v>
      </c>
      <c r="AH51" s="14"/>
    </row>
    <row r="52" spans="2:34" s="2" customFormat="1" ht="15" customHeight="1" x14ac:dyDescent="0.2">
      <c r="B52" s="1"/>
      <c r="C52" s="27">
        <v>15</v>
      </c>
      <c r="D52" s="42" t="str">
        <f>IF(Liste!C19=0," ",Liste!C19)</f>
        <v xml:space="preserve"> </v>
      </c>
      <c r="E52" s="42" t="str">
        <f>IF(Liste!D19=0," ",Liste!D19)</f>
        <v xml:space="preserve"> 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40" t="str">
        <f t="shared" si="3"/>
        <v xml:space="preserve"> </v>
      </c>
      <c r="AF52" s="41" t="str">
        <f t="shared" si="4"/>
        <v xml:space="preserve"> </v>
      </c>
      <c r="AH52" s="14"/>
    </row>
    <row r="53" spans="2:34" s="2" customFormat="1" ht="15" customHeight="1" x14ac:dyDescent="0.2">
      <c r="B53" s="1"/>
      <c r="C53" s="27">
        <v>16</v>
      </c>
      <c r="D53" s="42" t="str">
        <f>IF(Liste!C20=0," ",Liste!C20)</f>
        <v xml:space="preserve"> </v>
      </c>
      <c r="E53" s="42" t="str">
        <f>IF(Liste!D20=0," ",Liste!D20)</f>
        <v xml:space="preserve"> 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40" t="str">
        <f t="shared" si="3"/>
        <v xml:space="preserve"> </v>
      </c>
      <c r="AF53" s="41" t="str">
        <f t="shared" si="4"/>
        <v xml:space="preserve"> </v>
      </c>
      <c r="AH53" s="14"/>
    </row>
    <row r="54" spans="2:34" s="2" customFormat="1" ht="15" customHeight="1" x14ac:dyDescent="0.2">
      <c r="B54" s="1"/>
      <c r="C54" s="27">
        <v>17</v>
      </c>
      <c r="D54" s="42" t="str">
        <f>IF(Liste!C21=0," ",Liste!C21)</f>
        <v xml:space="preserve"> </v>
      </c>
      <c r="E54" s="42" t="str">
        <f>IF(Liste!D21=0," ",Liste!D21)</f>
        <v xml:space="preserve"> 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40" t="str">
        <f t="shared" si="3"/>
        <v xml:space="preserve"> </v>
      </c>
      <c r="AF54" s="41" t="str">
        <f t="shared" si="4"/>
        <v xml:space="preserve"> </v>
      </c>
      <c r="AH54" s="14"/>
    </row>
    <row r="55" spans="2:34" s="2" customFormat="1" ht="15" customHeight="1" x14ac:dyDescent="0.2">
      <c r="B55" s="1"/>
      <c r="C55" s="27">
        <v>18</v>
      </c>
      <c r="D55" s="42" t="str">
        <f>IF(Liste!C22=0," ",Liste!C22)</f>
        <v xml:space="preserve"> </v>
      </c>
      <c r="E55" s="42" t="str">
        <f>IF(Liste!D22=0," ",Liste!D22)</f>
        <v xml:space="preserve"> 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40" t="str">
        <f t="shared" si="3"/>
        <v xml:space="preserve"> </v>
      </c>
      <c r="AF55" s="41" t="str">
        <f t="shared" si="4"/>
        <v xml:space="preserve"> </v>
      </c>
      <c r="AH55" s="14"/>
    </row>
    <row r="56" spans="2:34" s="2" customFormat="1" ht="15" customHeight="1" x14ac:dyDescent="0.2">
      <c r="B56" s="1"/>
      <c r="C56" s="27">
        <v>19</v>
      </c>
      <c r="D56" s="42" t="str">
        <f>IF(Liste!C23=0," ",Liste!C23)</f>
        <v xml:space="preserve"> </v>
      </c>
      <c r="E56" s="42" t="str">
        <f>IF(Liste!D23=0," ",Liste!D23)</f>
        <v xml:space="preserve"> 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40" t="str">
        <f t="shared" si="3"/>
        <v xml:space="preserve"> </v>
      </c>
      <c r="AF56" s="41" t="str">
        <f t="shared" si="4"/>
        <v xml:space="preserve"> </v>
      </c>
      <c r="AH56" s="14"/>
    </row>
    <row r="57" spans="2:34" s="2" customFormat="1" ht="15" customHeight="1" x14ac:dyDescent="0.2">
      <c r="B57" s="1"/>
      <c r="C57" s="27">
        <v>20</v>
      </c>
      <c r="D57" s="42" t="str">
        <f>IF(Liste!C24=0," ",Liste!C24)</f>
        <v xml:space="preserve"> </v>
      </c>
      <c r="E57" s="42" t="str">
        <f>IF(Liste!D24=0," ",Liste!D24)</f>
        <v xml:space="preserve"> 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40" t="str">
        <f t="shared" si="3"/>
        <v xml:space="preserve"> </v>
      </c>
      <c r="AF57" s="41" t="str">
        <f t="shared" si="4"/>
        <v xml:space="preserve"> </v>
      </c>
      <c r="AH57" s="14"/>
    </row>
    <row r="58" spans="2:34" s="2" customFormat="1" ht="15" customHeight="1" x14ac:dyDescent="0.2">
      <c r="B58" s="1"/>
      <c r="C58" s="27">
        <v>21</v>
      </c>
      <c r="D58" s="42" t="str">
        <f>IF(Liste!C25=0," ",Liste!C25)</f>
        <v xml:space="preserve"> </v>
      </c>
      <c r="E58" s="42" t="str">
        <f>IF(Liste!D25=0," ",Liste!D25)</f>
        <v xml:space="preserve"> 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40" t="str">
        <f t="shared" si="3"/>
        <v xml:space="preserve"> </v>
      </c>
      <c r="AF58" s="41" t="str">
        <f t="shared" si="4"/>
        <v xml:space="preserve"> </v>
      </c>
      <c r="AH58" s="14"/>
    </row>
    <row r="59" spans="2:34" s="2" customFormat="1" ht="15" customHeight="1" x14ac:dyDescent="0.2">
      <c r="B59" s="1"/>
      <c r="C59" s="27">
        <v>22</v>
      </c>
      <c r="D59" s="42" t="str">
        <f>IF(Liste!C26=0," ",Liste!C26)</f>
        <v xml:space="preserve"> </v>
      </c>
      <c r="E59" s="42" t="str">
        <f>IF(Liste!D26=0," ",Liste!D26)</f>
        <v xml:space="preserve"> 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40" t="str">
        <f t="shared" si="3"/>
        <v xml:space="preserve"> </v>
      </c>
      <c r="AF59" s="41" t="str">
        <f t="shared" si="4"/>
        <v xml:space="preserve"> </v>
      </c>
      <c r="AH59" s="14"/>
    </row>
    <row r="60" spans="2:34" s="2" customFormat="1" ht="15" customHeight="1" x14ac:dyDescent="0.2">
      <c r="B60" s="1"/>
      <c r="C60" s="27">
        <v>23</v>
      </c>
      <c r="D60" s="42" t="str">
        <f>IF(Liste!C27=0," ",Liste!C27)</f>
        <v xml:space="preserve"> </v>
      </c>
      <c r="E60" s="42" t="str">
        <f>IF(Liste!D27=0," ",Liste!D27)</f>
        <v xml:space="preserve"> 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40" t="str">
        <f t="shared" si="3"/>
        <v xml:space="preserve"> </v>
      </c>
      <c r="AF60" s="41" t="str">
        <f t="shared" si="4"/>
        <v xml:space="preserve"> </v>
      </c>
      <c r="AH60" s="14"/>
    </row>
    <row r="61" spans="2:34" s="2" customFormat="1" ht="15" customHeight="1" x14ac:dyDescent="0.2">
      <c r="B61" s="1"/>
      <c r="C61" s="27">
        <v>24</v>
      </c>
      <c r="D61" s="42" t="str">
        <f>IF(Liste!C28=0," ",Liste!C28)</f>
        <v xml:space="preserve"> </v>
      </c>
      <c r="E61" s="42" t="str">
        <f>IF(Liste!D28=0," ",Liste!D28)</f>
        <v xml:space="preserve"> 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40" t="str">
        <f t="shared" si="3"/>
        <v xml:space="preserve"> </v>
      </c>
      <c r="AF61" s="41" t="str">
        <f t="shared" si="4"/>
        <v xml:space="preserve"> </v>
      </c>
      <c r="AH61" s="14"/>
    </row>
    <row r="62" spans="2:34" s="2" customFormat="1" ht="15" customHeight="1" x14ac:dyDescent="0.2">
      <c r="B62" s="1"/>
      <c r="C62" s="27">
        <v>25</v>
      </c>
      <c r="D62" s="42" t="str">
        <f>IF(Liste!C29=0," ",Liste!C29)</f>
        <v xml:space="preserve"> </v>
      </c>
      <c r="E62" s="42" t="str">
        <f>IF(Liste!D29=0," ",Liste!D29)</f>
        <v xml:space="preserve"> 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40" t="str">
        <f t="shared" si="3"/>
        <v xml:space="preserve"> </v>
      </c>
      <c r="AF62" s="41" t="str">
        <f t="shared" si="4"/>
        <v xml:space="preserve"> </v>
      </c>
      <c r="AH62" s="14"/>
    </row>
    <row r="63" spans="2:34" s="2" customFormat="1" ht="15" customHeight="1" x14ac:dyDescent="0.2">
      <c r="B63" s="1"/>
      <c r="C63" s="27">
        <v>26</v>
      </c>
      <c r="D63" s="42" t="str">
        <f>IF(Liste!C30=0," ",Liste!C30)</f>
        <v xml:space="preserve"> </v>
      </c>
      <c r="E63" s="42" t="str">
        <f>IF(Liste!D30=0," ",Liste!D30)</f>
        <v xml:space="preserve"> 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40" t="str">
        <f t="shared" si="3"/>
        <v xml:space="preserve"> </v>
      </c>
      <c r="AF63" s="41" t="str">
        <f t="shared" si="4"/>
        <v xml:space="preserve"> </v>
      </c>
      <c r="AH63" s="14"/>
    </row>
    <row r="64" spans="2:34" s="2" customFormat="1" ht="15" customHeight="1" x14ac:dyDescent="0.2">
      <c r="B64" s="1"/>
      <c r="C64" s="27">
        <v>27</v>
      </c>
      <c r="D64" s="42" t="str">
        <f>IF(Liste!C31=0," ",Liste!C31)</f>
        <v xml:space="preserve"> </v>
      </c>
      <c r="E64" s="42" t="str">
        <f>IF(Liste!D31=0," ",Liste!D31)</f>
        <v xml:space="preserve"> 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40" t="str">
        <f t="shared" si="3"/>
        <v xml:space="preserve"> </v>
      </c>
      <c r="AF64" s="41" t="str">
        <f t="shared" si="4"/>
        <v xml:space="preserve"> </v>
      </c>
      <c r="AH64" s="10"/>
    </row>
    <row r="65" spans="2:33" s="2" customFormat="1" ht="15" customHeight="1" x14ac:dyDescent="0.2">
      <c r="B65" s="1"/>
      <c r="C65" s="27">
        <v>28</v>
      </c>
      <c r="D65" s="42" t="str">
        <f>IF(Liste!C32=0," ",Liste!C32)</f>
        <v xml:space="preserve"> </v>
      </c>
      <c r="E65" s="42" t="str">
        <f>IF(Liste!D32=0," ",Liste!D32)</f>
        <v xml:space="preserve"> 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40" t="str">
        <f t="shared" si="3"/>
        <v xml:space="preserve"> </v>
      </c>
      <c r="AF65" s="41" t="str">
        <f t="shared" si="4"/>
        <v xml:space="preserve"> </v>
      </c>
    </row>
    <row r="66" spans="2:33" s="2" customFormat="1" ht="15" customHeight="1" x14ac:dyDescent="0.2">
      <c r="B66" s="1"/>
      <c r="C66" s="27">
        <v>29</v>
      </c>
      <c r="D66" s="42" t="str">
        <f>IF(Liste!C33=0," ",Liste!C33)</f>
        <v xml:space="preserve"> </v>
      </c>
      <c r="E66" s="42" t="str">
        <f>IF(Liste!D33=0," ",Liste!D33)</f>
        <v xml:space="preserve"> 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40" t="str">
        <f t="shared" si="3"/>
        <v xml:space="preserve"> </v>
      </c>
      <c r="AF66" s="41" t="str">
        <f t="shared" si="4"/>
        <v xml:space="preserve"> </v>
      </c>
    </row>
    <row r="67" spans="2:33" s="2" customFormat="1" ht="15" customHeight="1" x14ac:dyDescent="0.2">
      <c r="B67" s="1"/>
      <c r="C67" s="27">
        <v>30</v>
      </c>
      <c r="D67" s="42" t="str">
        <f>IF(Liste!C34=0," ",Liste!C34)</f>
        <v xml:space="preserve"> </v>
      </c>
      <c r="E67" s="42" t="str">
        <f>IF(Liste!D34=0," ",Liste!D34)</f>
        <v xml:space="preserve"> 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40" t="str">
        <f t="shared" si="3"/>
        <v xml:space="preserve"> </v>
      </c>
      <c r="AF67" s="41" t="str">
        <f t="shared" si="4"/>
        <v xml:space="preserve"> </v>
      </c>
    </row>
    <row r="68" spans="2:33" s="2" customFormat="1" ht="15" customHeight="1" x14ac:dyDescent="0.2">
      <c r="B68" s="1"/>
      <c r="C68" s="27">
        <v>31</v>
      </c>
      <c r="D68" s="42" t="str">
        <f>IF(Liste!C35=0," ",Liste!C35)</f>
        <v xml:space="preserve"> </v>
      </c>
      <c r="E68" s="42" t="str">
        <f>IF(Liste!D35=0," ",Liste!D35)</f>
        <v xml:space="preserve"> 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40" t="str">
        <f t="shared" si="3"/>
        <v xml:space="preserve"> </v>
      </c>
      <c r="AF68" s="41" t="str">
        <f t="shared" si="4"/>
        <v xml:space="preserve"> </v>
      </c>
    </row>
    <row r="69" spans="2:33" s="2" customFormat="1" ht="15" customHeight="1" x14ac:dyDescent="0.2">
      <c r="B69" s="1"/>
      <c r="C69" s="27">
        <v>32</v>
      </c>
      <c r="D69" s="42" t="str">
        <f>IF(Liste!C36=0," ",Liste!C36)</f>
        <v xml:space="preserve"> </v>
      </c>
      <c r="E69" s="42" t="str">
        <f>IF(Liste!D36=0," ",Liste!D36)</f>
        <v xml:space="preserve"> 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40" t="str">
        <f t="shared" si="3"/>
        <v xml:space="preserve"> </v>
      </c>
      <c r="AF69" s="41" t="str">
        <f t="shared" si="4"/>
        <v xml:space="preserve"> </v>
      </c>
    </row>
    <row r="70" spans="2:33" s="2" customFormat="1" ht="15" customHeight="1" x14ac:dyDescent="0.2">
      <c r="B70" s="1"/>
      <c r="C70" s="27">
        <v>33</v>
      </c>
      <c r="D70" s="42" t="str">
        <f>IF(Liste!C37=0," ",Liste!C37)</f>
        <v xml:space="preserve"> </v>
      </c>
      <c r="E70" s="42" t="str">
        <f>IF(Liste!D37=0," ",Liste!D37)</f>
        <v xml:space="preserve"> 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40" t="str">
        <f t="shared" si="3"/>
        <v xml:space="preserve"> </v>
      </c>
      <c r="AF70" s="41" t="str">
        <f t="shared" si="4"/>
        <v xml:space="preserve"> </v>
      </c>
    </row>
    <row r="71" spans="2:33" s="2" customFormat="1" ht="15" customHeight="1" x14ac:dyDescent="0.2">
      <c r="B71" s="1"/>
      <c r="C71" s="27">
        <v>34</v>
      </c>
      <c r="D71" s="42" t="str">
        <f>IF(Liste!C38=0," ",Liste!C38)</f>
        <v xml:space="preserve"> </v>
      </c>
      <c r="E71" s="42" t="str">
        <f>IF(Liste!D38=0," ",Liste!D38)</f>
        <v xml:space="preserve"> 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40" t="str">
        <f t="shared" si="3"/>
        <v xml:space="preserve"> </v>
      </c>
      <c r="AF71" s="41" t="str">
        <f t="shared" si="4"/>
        <v xml:space="preserve"> </v>
      </c>
    </row>
    <row r="72" spans="2:33" s="2" customFormat="1" ht="18" customHeight="1" x14ac:dyDescent="0.2">
      <c r="B72" s="1"/>
      <c r="C72" s="27">
        <v>35</v>
      </c>
      <c r="D72" s="42" t="str">
        <f>IF(Liste!C39=0," ",Liste!C39)</f>
        <v xml:space="preserve"> </v>
      </c>
      <c r="E72" s="42" t="str">
        <f>IF(Liste!D39=0," ",Liste!D39)</f>
        <v xml:space="preserve"> 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40" t="str">
        <f t="shared" si="3"/>
        <v xml:space="preserve"> </v>
      </c>
      <c r="AF72" s="41" t="str">
        <f t="shared" si="4"/>
        <v xml:space="preserve"> </v>
      </c>
    </row>
    <row r="73" spans="2:33" s="2" customFormat="1" ht="24.95" customHeight="1" x14ac:dyDescent="0.2">
      <c r="B73" s="1"/>
      <c r="C73" s="27">
        <v>36</v>
      </c>
      <c r="D73" s="42" t="str">
        <f>IF(Liste!C40=0," ",Liste!C40)</f>
        <v xml:space="preserve"> </v>
      </c>
      <c r="E73" s="42" t="str">
        <f>IF(Liste!D40=0," ",Liste!D40)</f>
        <v xml:space="preserve"> 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40" t="str">
        <f t="shared" si="3"/>
        <v xml:space="preserve"> </v>
      </c>
      <c r="AF73" s="41" t="str">
        <f t="shared" si="4"/>
        <v xml:space="preserve"> </v>
      </c>
    </row>
    <row r="74" spans="2:33" s="2" customFormat="1" x14ac:dyDescent="0.2">
      <c r="B74" s="1"/>
      <c r="C74" s="27">
        <v>37</v>
      </c>
      <c r="D74" s="42" t="str">
        <f>IF(Liste!C41=0," ",Liste!C41)</f>
        <v xml:space="preserve"> </v>
      </c>
      <c r="E74" s="42" t="str">
        <f>IF(Liste!D41=0," ",Liste!D41)</f>
        <v xml:space="preserve"> 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40" t="str">
        <f t="shared" si="3"/>
        <v xml:space="preserve"> </v>
      </c>
      <c r="AF74" s="41" t="str">
        <f t="shared" si="4"/>
        <v xml:space="preserve"> </v>
      </c>
    </row>
    <row r="75" spans="2:33" s="2" customFormat="1" x14ac:dyDescent="0.2">
      <c r="B75" s="1"/>
      <c r="C75" s="27">
        <v>38</v>
      </c>
      <c r="D75" s="42" t="str">
        <f>IF(Liste!C42=0," ",Liste!C42)</f>
        <v xml:space="preserve"> </v>
      </c>
      <c r="E75" s="42" t="str">
        <f>IF(Liste!D42=0," ",Liste!D42)</f>
        <v xml:space="preserve"> 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40" t="str">
        <f t="shared" si="3"/>
        <v xml:space="preserve"> </v>
      </c>
      <c r="AF75" s="41" t="str">
        <f t="shared" si="4"/>
        <v xml:space="preserve"> </v>
      </c>
    </row>
    <row r="76" spans="2:33" s="2" customFormat="1" x14ac:dyDescent="0.2">
      <c r="C76" s="27">
        <v>39</v>
      </c>
      <c r="D76" s="42" t="str">
        <f>IF(Liste!C43=0," ",Liste!C43)</f>
        <v xml:space="preserve"> </v>
      </c>
      <c r="E76" s="42" t="str">
        <f>IF(Liste!D43=0," ",Liste!D43)</f>
        <v xml:space="preserve"> 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40" t="str">
        <f t="shared" si="3"/>
        <v xml:space="preserve"> </v>
      </c>
      <c r="AF76" s="41" t="str">
        <f t="shared" si="4"/>
        <v xml:space="preserve"> </v>
      </c>
      <c r="AG76" s="37"/>
    </row>
    <row r="77" spans="2:33" s="2" customFormat="1" x14ac:dyDescent="0.2">
      <c r="C77" s="27">
        <v>40</v>
      </c>
      <c r="D77" s="42" t="str">
        <f>IF(Liste!C44=0," ",Liste!C44)</f>
        <v xml:space="preserve"> </v>
      </c>
      <c r="E77" s="42" t="str">
        <f>IF(Liste!D44=0," ",Liste!D44)</f>
        <v xml:space="preserve"> 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40" t="str">
        <f t="shared" si="3"/>
        <v xml:space="preserve"> </v>
      </c>
      <c r="AF77" s="41" t="str">
        <f t="shared" si="4"/>
        <v xml:space="preserve"> </v>
      </c>
      <c r="AG77" s="39"/>
    </row>
    <row r="78" spans="2:33" s="2" customFormat="1" x14ac:dyDescent="0.2">
      <c r="C78" s="27">
        <v>41</v>
      </c>
      <c r="D78" s="42" t="str">
        <f>IF(Liste!C45=0," ",Liste!C45)</f>
        <v xml:space="preserve"> </v>
      </c>
      <c r="E78" s="42" t="str">
        <f>IF(Liste!D45=0," ",Liste!D45)</f>
        <v xml:space="preserve"> 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40" t="str">
        <f t="shared" si="3"/>
        <v xml:space="preserve"> </v>
      </c>
      <c r="AF78" s="41" t="str">
        <f t="shared" si="4"/>
        <v xml:space="preserve"> </v>
      </c>
      <c r="AG78" s="38"/>
    </row>
    <row r="79" spans="2:33" s="2" customFormat="1" x14ac:dyDescent="0.2">
      <c r="C79" s="27">
        <v>42</v>
      </c>
      <c r="D79" s="42" t="str">
        <f>IF(Liste!C46=0," ",Liste!C46)</f>
        <v xml:space="preserve"> </v>
      </c>
      <c r="E79" s="42" t="str">
        <f>IF(Liste!D46=0," ",Liste!D46)</f>
        <v xml:space="preserve"> 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40" t="str">
        <f t="shared" si="3"/>
        <v xml:space="preserve"> </v>
      </c>
      <c r="AF79" s="41" t="str">
        <f t="shared" si="4"/>
        <v xml:space="preserve"> </v>
      </c>
    </row>
    <row r="80" spans="2:33" s="2" customFormat="1" x14ac:dyDescent="0.2">
      <c r="C80" s="27">
        <v>43</v>
      </c>
      <c r="D80" s="42" t="str">
        <f>IF(Liste!C47=0," ",Liste!C47)</f>
        <v xml:space="preserve"> </v>
      </c>
      <c r="E80" s="42" t="str">
        <f>IF(Liste!D47=0," ",Liste!D47)</f>
        <v xml:space="preserve"> 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40" t="str">
        <f t="shared" si="3"/>
        <v xml:space="preserve"> </v>
      </c>
      <c r="AF80" s="41" t="str">
        <f t="shared" si="4"/>
        <v xml:space="preserve"> </v>
      </c>
    </row>
    <row r="81" spans="3:32" s="2" customFormat="1" x14ac:dyDescent="0.2">
      <c r="C81" s="27">
        <v>44</v>
      </c>
      <c r="D81" s="42" t="str">
        <f>IF(Liste!C48=0," ",Liste!C48)</f>
        <v xml:space="preserve"> </v>
      </c>
      <c r="E81" s="42" t="str">
        <f>IF(Liste!D48=0," ",Liste!D48)</f>
        <v xml:space="preserve"> 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40" t="str">
        <f t="shared" si="3"/>
        <v xml:space="preserve"> </v>
      </c>
      <c r="AF81" s="41" t="str">
        <f t="shared" si="4"/>
        <v xml:space="preserve"> </v>
      </c>
    </row>
    <row r="82" spans="3:32" s="2" customFormat="1" x14ac:dyDescent="0.2">
      <c r="C82" s="27">
        <v>45</v>
      </c>
      <c r="D82" s="42" t="str">
        <f>IF(Liste!C49=0," ",Liste!C49)</f>
        <v xml:space="preserve"> </v>
      </c>
      <c r="E82" s="42" t="str">
        <f>IF(Liste!D49=0," ",Liste!D49)</f>
        <v xml:space="preserve"> 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40" t="str">
        <f t="shared" si="3"/>
        <v xml:space="preserve"> </v>
      </c>
      <c r="AF82" s="41" t="str">
        <f t="shared" si="4"/>
        <v xml:space="preserve"> </v>
      </c>
    </row>
    <row r="83" spans="3:32" s="2" customFormat="1" x14ac:dyDescent="0.2">
      <c r="C83" s="27">
        <v>46</v>
      </c>
      <c r="D83" s="42" t="str">
        <f>IF(Liste!C50=0," ",Liste!C50)</f>
        <v xml:space="preserve"> </v>
      </c>
      <c r="E83" s="42" t="str">
        <f>IF(Liste!D50=0," ",Liste!D50)</f>
        <v xml:space="preserve"> 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40" t="str">
        <f t="shared" si="3"/>
        <v xml:space="preserve"> </v>
      </c>
      <c r="AF83" s="41" t="str">
        <f t="shared" si="4"/>
        <v xml:space="preserve"> </v>
      </c>
    </row>
    <row r="84" spans="3:32" s="2" customFormat="1" ht="13.5" thickBot="1" x14ac:dyDescent="0.25">
      <c r="C84" s="27">
        <v>47</v>
      </c>
      <c r="D84" s="42" t="str">
        <f>IF(Liste!C51=0," ",Liste!C51)</f>
        <v xml:space="preserve"> </v>
      </c>
      <c r="E84" s="42" t="str">
        <f>IF(Liste!D51=0," ",Liste!D51)</f>
        <v xml:space="preserve"> 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40" t="str">
        <f t="shared" si="3"/>
        <v xml:space="preserve"> </v>
      </c>
      <c r="AF84" s="41" t="str">
        <f t="shared" si="4"/>
        <v xml:space="preserve"> </v>
      </c>
    </row>
    <row r="85" spans="3:32" s="2" customFormat="1" ht="13.5" thickBot="1" x14ac:dyDescent="0.25">
      <c r="C85" s="101" t="s">
        <v>7</v>
      </c>
      <c r="D85" s="102"/>
      <c r="E85" s="102"/>
      <c r="F85" s="52" t="str">
        <f>IF(F9=0," ",((SUM(F38:F84)/COUNT(F38:F84))*100)/F9)</f>
        <v xml:space="preserve"> </v>
      </c>
      <c r="G85" s="52" t="str">
        <f>IF(F10=0," ",((SUM(G38:G84)/COUNT(G38:G84))*100)/F10)</f>
        <v xml:space="preserve"> </v>
      </c>
      <c r="H85" s="52" t="str">
        <f>IF(F11=0," ",((SUM(H38:H84)/COUNT(H38:H84))*100)/F11)</f>
        <v xml:space="preserve"> </v>
      </c>
      <c r="I85" s="52" t="str">
        <f>IF(F12=0," ",((SUM(I38:I84)/COUNT(I38:I84))*100)/F12)</f>
        <v xml:space="preserve"> </v>
      </c>
      <c r="J85" s="52" t="str">
        <f>IF(F13=0," ",((SUM(J38:J84)/COUNT(J38:J84))*100)/F13)</f>
        <v xml:space="preserve"> </v>
      </c>
      <c r="K85" s="52" t="str">
        <f>IF(F14=0," ",((SUM(K38:K84)/COUNT(K38:K84))*100)/F14)</f>
        <v xml:space="preserve"> </v>
      </c>
      <c r="L85" s="52" t="str">
        <f>IF(F15=0," ",((SUM(L38:L84)/COUNT(L38:L84))*100)/F15)</f>
        <v xml:space="preserve"> </v>
      </c>
      <c r="M85" s="52" t="str">
        <f>IF(F16=0," ",((SUM(M38:M84)/COUNT(M38:M84))*100)/F16)</f>
        <v xml:space="preserve"> </v>
      </c>
      <c r="N85" s="52" t="str">
        <f>IF(F17=0," ",((SUM(N38:N84)/COUNT(N38:N84))*100)/F17)</f>
        <v xml:space="preserve"> </v>
      </c>
      <c r="O85" s="52" t="str">
        <f>IF(F18=0," ",((SUM(O38:O84)/COUNT(O38:O84))*100)/F18)</f>
        <v xml:space="preserve"> </v>
      </c>
      <c r="P85" s="52" t="str">
        <f>IF(F19=0," ",((SUM(P38:P84)/COUNT(P38:P84))*100)/F19)</f>
        <v xml:space="preserve"> </v>
      </c>
      <c r="Q85" s="52" t="str">
        <f>IF(F20=0," ",((SUM(Q38:Q84)/COUNT(Q38:Q84))*100)/F20)</f>
        <v xml:space="preserve"> </v>
      </c>
      <c r="R85" s="52" t="str">
        <f>IF(F21=0," ",((SUM(R38:R84)/COUNT(R38:R84))*100)/F21)</f>
        <v xml:space="preserve"> </v>
      </c>
      <c r="S85" s="52" t="str">
        <f>IF(F22=0," ",((SUM(S38:S84)/COUNT(S38:S84))*100)/F22)</f>
        <v xml:space="preserve"> </v>
      </c>
      <c r="T85" s="52" t="str">
        <f>IF(F23=0," ",((SUM(T38:T84)/COUNT(T38:T84))*100)/F23)</f>
        <v xml:space="preserve"> </v>
      </c>
      <c r="U85" s="52" t="str">
        <f>IF(F24=0," ",((SUM(U38:U84)/COUNT(U38:U84))*100)/F24)</f>
        <v xml:space="preserve"> </v>
      </c>
      <c r="V85" s="52" t="str">
        <f>IF(F25=0," ",((SUM(V38:V84)/COUNT(V38:V84))*100)/F25)</f>
        <v xml:space="preserve"> </v>
      </c>
      <c r="W85" s="52" t="str">
        <f>IF(F26=0," ",((SUM(W38:W84)/COUNT(W38:W84))*100)/F26)</f>
        <v xml:space="preserve"> </v>
      </c>
      <c r="X85" s="52" t="str">
        <f>IF(F27=0," ",((SUM(X38:X84)/COUNT(X38:X84))*100)/F27)</f>
        <v xml:space="preserve"> </v>
      </c>
      <c r="Y85" s="52" t="str">
        <f>IF(F28=0," ",((SUM(Y38:Y84)/COUNT(Y38:Y84))*100)/F28)</f>
        <v xml:space="preserve"> </v>
      </c>
      <c r="Z85" s="52" t="str">
        <f>IF(F29=0," ",((SUM(Z38:Z84)/COUNT(Z38:Z84))*100)/F29)</f>
        <v xml:space="preserve"> </v>
      </c>
      <c r="AA85" s="52" t="str">
        <f>IF(F30=0," ",((SUM(AA38:AA84)/COUNT(AA38:AA84))*100)/F30)</f>
        <v xml:space="preserve"> </v>
      </c>
      <c r="AB85" s="52" t="str">
        <f>IF(F31=0," ",((SUM(AB38:AB84)/COUNT(AB38:AB84))*100)/F31)</f>
        <v xml:space="preserve"> </v>
      </c>
      <c r="AC85" s="52" t="str">
        <f>IF(F32=0," ",((SUM(AC38:AC84)/COUNT(AC38:AC84))*100)/F32)</f>
        <v xml:space="preserve"> </v>
      </c>
      <c r="AD85" s="52" t="str">
        <f>IF(F33=0," ",((SUM(AD38:AD84)/COUNT(AD38:AD84))*100)/F33)</f>
        <v xml:space="preserve"> </v>
      </c>
      <c r="AE85" s="25"/>
      <c r="AF85" s="25"/>
    </row>
    <row r="86" spans="3:32" s="2" customFormat="1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3:32" s="2" customFormat="1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3:32" s="2" customFormat="1" x14ac:dyDescent="0.2">
      <c r="Y88" s="37"/>
      <c r="Z88" s="37"/>
      <c r="AA88" s="37"/>
      <c r="AB88" s="117">
        <f ca="1">TODAY()</f>
        <v>45000</v>
      </c>
      <c r="AC88" s="117"/>
      <c r="AD88" s="117"/>
      <c r="AE88" s="117"/>
      <c r="AF88" s="117"/>
    </row>
    <row r="89" spans="3:32" s="2" customFormat="1" x14ac:dyDescent="0.2">
      <c r="Y89" s="39"/>
      <c r="Z89" s="39"/>
      <c r="AA89" s="39"/>
      <c r="AB89" s="141">
        <f>Liste!H10</f>
        <v>0</v>
      </c>
      <c r="AC89" s="141"/>
      <c r="AD89" s="141"/>
      <c r="AE89" s="141"/>
      <c r="AF89" s="141"/>
    </row>
    <row r="90" spans="3:32" s="2" customFormat="1" x14ac:dyDescent="0.2">
      <c r="Y90" s="38"/>
      <c r="Z90" s="38"/>
      <c r="AA90" s="38"/>
      <c r="AB90" s="136" t="s">
        <v>40</v>
      </c>
      <c r="AC90" s="136"/>
      <c r="AD90" s="136"/>
      <c r="AE90" s="136"/>
      <c r="AF90" s="136"/>
    </row>
  </sheetData>
  <sheetProtection selectLockedCells="1"/>
  <mergeCells count="80">
    <mergeCell ref="C2:AF2"/>
    <mergeCell ref="AH2:AJ2"/>
    <mergeCell ref="C3:D3"/>
    <mergeCell ref="E3:F3"/>
    <mergeCell ref="G3:J3"/>
    <mergeCell ref="K3:P3"/>
    <mergeCell ref="R3:AF4"/>
    <mergeCell ref="AH3:AJ3"/>
    <mergeCell ref="C4:D4"/>
    <mergeCell ref="E4:F4"/>
    <mergeCell ref="G4:J4"/>
    <mergeCell ref="K4:P4"/>
    <mergeCell ref="C5:D5"/>
    <mergeCell ref="E5:F5"/>
    <mergeCell ref="G5:J5"/>
    <mergeCell ref="K5:P5"/>
    <mergeCell ref="R5:AC5"/>
    <mergeCell ref="AD5:AE5"/>
    <mergeCell ref="AH5:AJ7"/>
    <mergeCell ref="C6:D6"/>
    <mergeCell ref="E6:F6"/>
    <mergeCell ref="G6:J6"/>
    <mergeCell ref="K6:P6"/>
    <mergeCell ref="R6:AF6"/>
    <mergeCell ref="R7:AF10"/>
    <mergeCell ref="C8:E8"/>
    <mergeCell ref="H8:P8"/>
    <mergeCell ref="D9:E9"/>
    <mergeCell ref="H9:N9"/>
    <mergeCell ref="O9:P9"/>
    <mergeCell ref="D10:E10"/>
    <mergeCell ref="H10:N10"/>
    <mergeCell ref="O10:P10"/>
    <mergeCell ref="D11:E11"/>
    <mergeCell ref="H11:N11"/>
    <mergeCell ref="O11:P11"/>
    <mergeCell ref="R11:AF14"/>
    <mergeCell ref="D12:E12"/>
    <mergeCell ref="H12:N12"/>
    <mergeCell ref="O12:P12"/>
    <mergeCell ref="D13:E13"/>
    <mergeCell ref="H13:N13"/>
    <mergeCell ref="O13:P13"/>
    <mergeCell ref="D18:E18"/>
    <mergeCell ref="H18:AF18"/>
    <mergeCell ref="D14:E14"/>
    <mergeCell ref="H14:P14"/>
    <mergeCell ref="D15:E15"/>
    <mergeCell ref="H15:N15"/>
    <mergeCell ref="O15:P15"/>
    <mergeCell ref="AC15:AF15"/>
    <mergeCell ref="D16:E16"/>
    <mergeCell ref="H16:N16"/>
    <mergeCell ref="O16:P16"/>
    <mergeCell ref="AC16:AF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B90:AF90"/>
    <mergeCell ref="D31:E31"/>
    <mergeCell ref="D32:E32"/>
    <mergeCell ref="D33:E33"/>
    <mergeCell ref="C34:E34"/>
    <mergeCell ref="C36:E36"/>
    <mergeCell ref="F36:AD36"/>
    <mergeCell ref="AE36:AE37"/>
    <mergeCell ref="AF36:AF37"/>
    <mergeCell ref="C85:E85"/>
    <mergeCell ref="AB88:AF88"/>
    <mergeCell ref="AB89:AF89"/>
  </mergeCells>
  <conditionalFormatting sqref="F85:O85">
    <cfRule type="cellIs" dxfId="3" priority="4" stopIfTrue="1" operator="lessThan">
      <formula>50</formula>
    </cfRule>
  </conditionalFormatting>
  <conditionalFormatting sqref="F85:AD85">
    <cfRule type="cellIs" dxfId="2" priority="2" stopIfTrue="1" operator="lessThan">
      <formula>50</formula>
    </cfRule>
    <cfRule type="cellIs" dxfId="1" priority="3" stopIfTrue="1" operator="lessThan">
      <formula>50</formula>
    </cfRule>
  </conditionalFormatting>
  <conditionalFormatting sqref="AF38:AF84">
    <cfRule type="cellIs" dxfId="0" priority="1" operator="equal">
      <formula>"GEÇMEZ"</formula>
    </cfRule>
  </conditionalFormatting>
  <printOptions horizontalCentered="1" verticalCentered="1"/>
  <pageMargins left="0" right="0" top="0" bottom="0" header="0" footer="0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Liste</vt:lpstr>
      <vt:lpstr>1.Dön-1.Sınav</vt:lpstr>
      <vt:lpstr>1.Dön-2.Sınav</vt:lpstr>
      <vt:lpstr>1.Dön-3.Sınav</vt:lpstr>
      <vt:lpstr>2.Dön-1.Sınav</vt:lpstr>
      <vt:lpstr>2.Dön-2.Sınav</vt:lpstr>
      <vt:lpstr>2.Dön-3.Sınav</vt:lpstr>
      <vt:lpstr>'1.Dön-1.Sınav'!Yazdırma_Alanı</vt:lpstr>
      <vt:lpstr>'1.Dön-2.Sınav'!Yazdırma_Alanı</vt:lpstr>
      <vt:lpstr>'1.Dön-3.Sınav'!Yazdırma_Alanı</vt:lpstr>
      <vt:lpstr>'2.Dön-1.Sınav'!Yazdırma_Alanı</vt:lpstr>
      <vt:lpstr>'2.Dön-2.Sınav'!Yazdırma_Alanı</vt:lpstr>
      <vt:lpstr>'2.Dön-3.Sınav'!Yazdırma_Alanı</vt:lpstr>
    </vt:vector>
  </TitlesOfParts>
  <Company>Alternatif Bilgisayar Ltd. Şti.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 ULAŞLI</dc:creator>
  <cp:lastModifiedBy>Tuğba</cp:lastModifiedBy>
  <cp:lastPrinted>2013-12-07T14:04:41Z</cp:lastPrinted>
  <dcterms:created xsi:type="dcterms:W3CDTF">2008-11-23T18:25:14Z</dcterms:created>
  <dcterms:modified xsi:type="dcterms:W3CDTF">2023-03-15T17:44:52Z</dcterms:modified>
</cp:coreProperties>
</file>